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87\Desktop\Kľúčové činnosti údržby za rok_2025\"/>
    </mc:Choice>
  </mc:AlternateContent>
  <xr:revisionPtr revIDLastSave="0" documentId="13_ncr:1_{D3E67633-CA22-4040-B9E6-1A3F2007BC30}" xr6:coauthVersionLast="36" xr6:coauthVersionMax="36" xr10:uidLastSave="{00000000-0000-0000-0000-000000000000}"/>
  <workbookProtection workbookAlgorithmName="SHA-512" workbookHashValue="3W8OJ5aOstMFMzwgS05f1vDLy1tMe8soRpuBhop3xtgVy4DqwyVJ9Cv+PGiDVf7u8TIoUvRlLsfRh9nzTqeXjQ==" workbookSaltValue="gQodoVqZIKK2T0S0GhUx8A==" workbookSpinCount="100000" lockStructure="1"/>
  <bookViews>
    <workbookView xWindow="0" yWindow="0" windowWidth="28800" windowHeight="11925" xr2:uid="{89641B6C-4354-40E0-B33E-945119C466AE}"/>
  </bookViews>
  <sheets>
    <sheet name="NDS" sheetId="20" r:id="rId1"/>
    <sheet name="SSÚD 1 MA" sheetId="1" r:id="rId2"/>
    <sheet name="SSÚD 2 BA" sheetId="2" r:id="rId3"/>
    <sheet name="SSÚD 3 TT" sheetId="3" r:id="rId4"/>
    <sheet name="SSÚD 4 TN" sheetId="4" r:id="rId5"/>
    <sheet name="SSÚD 5 PB" sheetId="5" r:id="rId6"/>
    <sheet name="SSÚD 6 MT" sheetId="6" r:id="rId7"/>
    <sheet name="SSÚD 8 LM" sheetId="7" r:id="rId8"/>
    <sheet name="SSÚD 9 ME" sheetId="8" r:id="rId9"/>
    <sheet name="SSÚD 10 BE" sheetId="9" r:id="rId10"/>
    <sheet name="SSÚD 11 PO" sheetId="10" r:id="rId11"/>
    <sheet name="SSÚR 1 GA" sheetId="11" r:id="rId12"/>
    <sheet name="SSÚR 2 NB" sheetId="12" r:id="rId13"/>
    <sheet name="SSÚR 3 ZV" sheetId="13" r:id="rId14"/>
    <sheet name="SSÚR 4 KE" sheetId="14" r:id="rId15"/>
    <sheet name="SSÚR 6 CA" sheetId="15" r:id="rId16"/>
    <sheet name="SSÚR 7 LC" sheetId="16" r:id="rId17"/>
    <sheet name="SŠČ 1 CA" sheetId="17" r:id="rId18"/>
    <sheet name="SŠČ 2 ME" sheetId="18" r:id="rId19"/>
    <sheet name="SŠČ 3 ZC" sheetId="19" r:id="rId20"/>
  </sheets>
  <definedNames>
    <definedName name="_xlnm._FilterDatabase" localSheetId="0" hidden="1">NDS!$A$3:$F$130</definedName>
    <definedName name="_xlnm._FilterDatabase" localSheetId="1" hidden="1">'SSÚD 1 MA'!$A$3:$F$65</definedName>
    <definedName name="_xlnm._FilterDatabase" localSheetId="10" hidden="1">'SSÚD 11 PO'!$A$3:$G$92</definedName>
    <definedName name="_xlnm._FilterDatabase" localSheetId="3" hidden="1">'SSÚD 3 TT'!$A$3:$F$60</definedName>
    <definedName name="_xlnm._FilterDatabase" localSheetId="4" hidden="1">'SSÚD 4 TN'!$A$3:$G$74</definedName>
    <definedName name="_xlnm._FilterDatabase" localSheetId="5" hidden="1">'SSÚD 5 PB'!$A$3:$I$93</definedName>
    <definedName name="_xlnm._FilterDatabase" localSheetId="6" hidden="1">'SSÚD 6 MT'!$A$3:$G$67</definedName>
    <definedName name="_xlnm._FilterDatabase" localSheetId="7" hidden="1">'SSÚD 8 LM'!$A$3:$G$70</definedName>
    <definedName name="_xlnm._FilterDatabase" localSheetId="8" hidden="1">'SSÚD 9 ME'!$A$3:$F$99</definedName>
    <definedName name="_xlnm._FilterDatabase" localSheetId="12" hidden="1">'SSÚR 2 NB'!$A$3:$G$65</definedName>
    <definedName name="_xlnm._FilterDatabase" localSheetId="13" hidden="1">'SSÚR 3 ZV'!$A$3:$G$72</definedName>
    <definedName name="_xlnm._FilterDatabase" localSheetId="14" hidden="1">'SSÚR 4 KE'!$A$3:$G$83</definedName>
    <definedName name="_xlnm._FilterDatabase" localSheetId="15" hidden="1">'SSÚR 6 CA'!$A$3:$G$100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9" l="1"/>
  <c r="D50" i="18"/>
  <c r="D35" i="17"/>
  <c r="D56" i="16"/>
  <c r="D100" i="15"/>
  <c r="D83" i="14"/>
  <c r="D72" i="13"/>
  <c r="D65" i="12"/>
  <c r="D71" i="11"/>
  <c r="D92" i="10"/>
  <c r="D99" i="9"/>
  <c r="D99" i="8"/>
  <c r="D70" i="7"/>
  <c r="D67" i="6"/>
  <c r="D93" i="5"/>
  <c r="D74" i="4"/>
  <c r="D60" i="3"/>
  <c r="D98" i="2"/>
  <c r="D65" i="1"/>
  <c r="D10" i="20"/>
  <c r="D24" i="20"/>
  <c r="D38" i="20"/>
  <c r="D56" i="20"/>
  <c r="D65" i="20"/>
  <c r="D109" i="20"/>
  <c r="D118" i="20"/>
  <c r="D129" i="20"/>
  <c r="D36" i="19"/>
  <c r="D33" i="19"/>
  <c r="D28" i="19"/>
  <c r="D20" i="19"/>
  <c r="D16" i="19"/>
  <c r="D12" i="19"/>
  <c r="D6" i="19"/>
  <c r="D49" i="18"/>
  <c r="D44" i="18"/>
  <c r="D39" i="18"/>
  <c r="D30" i="18"/>
  <c r="D27" i="18"/>
  <c r="D21" i="18"/>
  <c r="D16" i="18"/>
  <c r="D8" i="18"/>
  <c r="D34" i="17"/>
  <c r="D30" i="17"/>
  <c r="D27" i="17"/>
  <c r="D20" i="17"/>
  <c r="D16" i="17"/>
  <c r="D13" i="17"/>
  <c r="D8" i="17"/>
  <c r="D55" i="16"/>
  <c r="D48" i="16"/>
  <c r="D40" i="16"/>
  <c r="D35" i="16"/>
  <c r="D29" i="16"/>
  <c r="D23" i="16"/>
  <c r="D14" i="16"/>
  <c r="D7" i="16"/>
  <c r="D99" i="15"/>
  <c r="D90" i="15"/>
  <c r="D81" i="15"/>
  <c r="D48" i="15"/>
  <c r="D41" i="15"/>
  <c r="D29" i="15"/>
  <c r="D18" i="15"/>
  <c r="D8" i="15"/>
  <c r="D82" i="14"/>
  <c r="D73" i="14"/>
  <c r="D65" i="14"/>
  <c r="D53" i="14"/>
  <c r="D47" i="14"/>
  <c r="D31" i="14"/>
  <c r="D18" i="14"/>
  <c r="D8" i="14"/>
  <c r="D71" i="13"/>
  <c r="D60" i="13"/>
  <c r="D51" i="13"/>
  <c r="D41" i="13"/>
  <c r="D34" i="13"/>
  <c r="D27" i="13"/>
  <c r="D17" i="13"/>
  <c r="D7" i="13"/>
  <c r="D64" i="12"/>
  <c r="D54" i="12"/>
  <c r="D46" i="12"/>
  <c r="D37" i="12"/>
  <c r="D31" i="12"/>
  <c r="D21" i="12"/>
  <c r="D15" i="12"/>
  <c r="D8" i="12"/>
  <c r="D3" i="12"/>
  <c r="D70" i="11"/>
  <c r="D61" i="11"/>
  <c r="D54" i="11"/>
  <c r="D48" i="11"/>
  <c r="D40" i="11"/>
  <c r="D28" i="11"/>
  <c r="D16" i="11"/>
  <c r="D7" i="11"/>
  <c r="D91" i="10"/>
  <c r="D81" i="10"/>
  <c r="D77" i="10"/>
  <c r="D45" i="10"/>
  <c r="D39" i="10"/>
  <c r="D30" i="10"/>
  <c r="D20" i="10"/>
  <c r="D9" i="10"/>
  <c r="D98" i="9"/>
  <c r="D90" i="9"/>
  <c r="D83" i="9"/>
  <c r="D50" i="9"/>
  <c r="D43" i="9"/>
  <c r="D30" i="9"/>
  <c r="D19" i="9"/>
  <c r="D8" i="9"/>
  <c r="D98" i="8"/>
  <c r="D88" i="8"/>
  <c r="D83" i="8"/>
  <c r="D50" i="8"/>
  <c r="D42" i="8"/>
  <c r="D30" i="8"/>
  <c r="D17" i="8"/>
  <c r="D7" i="8"/>
  <c r="D69" i="7"/>
  <c r="D59" i="7"/>
  <c r="D52" i="7"/>
  <c r="D39" i="7"/>
  <c r="D34" i="7"/>
  <c r="D25" i="7"/>
  <c r="D15" i="7"/>
  <c r="D7" i="7"/>
  <c r="D66" i="6"/>
  <c r="D57" i="6"/>
  <c r="D49" i="6"/>
  <c r="D39" i="6"/>
  <c r="D34" i="6"/>
  <c r="D27" i="6"/>
  <c r="D17" i="6"/>
  <c r="D7" i="6"/>
  <c r="D92" i="5"/>
  <c r="D82" i="5"/>
  <c r="D75" i="5"/>
  <c r="D43" i="5"/>
  <c r="D39" i="5"/>
  <c r="D29" i="5"/>
  <c r="D20" i="5"/>
  <c r="D8" i="5"/>
  <c r="D73" i="4" l="1"/>
  <c r="D63" i="4"/>
  <c r="D57" i="4"/>
  <c r="D47" i="4"/>
  <c r="D39" i="4"/>
  <c r="D26" i="4"/>
  <c r="D15" i="4"/>
  <c r="D7" i="4"/>
  <c r="D59" i="3"/>
  <c r="D48" i="3"/>
  <c r="D39" i="3"/>
  <c r="D33" i="3"/>
  <c r="D27" i="3"/>
  <c r="D22" i="3"/>
  <c r="D15" i="3"/>
  <c r="D7" i="3"/>
  <c r="D3" i="3"/>
  <c r="D97" i="2"/>
  <c r="D86" i="2"/>
  <c r="D79" i="2"/>
  <c r="D43" i="2"/>
  <c r="D36" i="2"/>
  <c r="D27" i="2"/>
  <c r="D16" i="2"/>
  <c r="D6" i="2"/>
  <c r="D3" i="2"/>
  <c r="D64" i="1"/>
  <c r="D55" i="1"/>
  <c r="D47" i="1"/>
  <c r="D35" i="1"/>
  <c r="D31" i="1"/>
  <c r="D26" i="1"/>
  <c r="D16" i="1"/>
  <c r="D7" i="1"/>
  <c r="D3" i="1"/>
  <c r="D3" i="20" l="1"/>
  <c r="D130" i="20" s="1"/>
  <c r="D3" i="19"/>
  <c r="D3" i="18"/>
  <c r="D3" i="17"/>
  <c r="D3" i="16"/>
  <c r="D3" i="15"/>
  <c r="D3" i="14" l="1"/>
  <c r="D3" i="13" l="1"/>
  <c r="D3" i="11" l="1"/>
  <c r="D3" i="10" l="1"/>
  <c r="D3" i="9" l="1"/>
  <c r="D3" i="8" l="1"/>
  <c r="D3" i="7"/>
  <c r="D3" i="6"/>
  <c r="D3" i="5" l="1"/>
  <c r="D3" i="4" l="1"/>
</calcChain>
</file>

<file path=xl/sharedStrings.xml><?xml version="1.0" encoding="utf-8"?>
<sst xmlns="http://schemas.openxmlformats.org/spreadsheetml/2006/main" count="2442" uniqueCount="206">
  <si>
    <t>Prevádzková činnosť  SSÚD 1 Malacky</t>
  </si>
  <si>
    <t>Výkony (m.j.)</t>
  </si>
  <si>
    <t>Výkony (€)</t>
  </si>
  <si>
    <t>Ø Náklad na m.j.</t>
  </si>
  <si>
    <t>Zimná údržba</t>
  </si>
  <si>
    <t xml:space="preserve">10000 Zabezpečenie zjazdnosti v zimnom období </t>
  </si>
  <si>
    <t>Zimná údržba spolu</t>
  </si>
  <si>
    <t>Vozovky</t>
  </si>
  <si>
    <t>Údržba živičných vozoviek</t>
  </si>
  <si>
    <t>21700 Vysprávky povrchu obaľ. zmes. za studena (m2)</t>
  </si>
  <si>
    <t>Iné práce pri údržbe vozoviek</t>
  </si>
  <si>
    <t>27400 Čistenie vozovky (m2)</t>
  </si>
  <si>
    <t>Vozovky spolu</t>
  </si>
  <si>
    <t>Dopravné značenie</t>
  </si>
  <si>
    <t>Zvislé dopravné značenie</t>
  </si>
  <si>
    <t>31100 Zvislé dopravné značenie – čistenie (KS)</t>
  </si>
  <si>
    <t>31300 Zvislé dopravné značenie – výmena (KS)</t>
  </si>
  <si>
    <t>31400 Zvislé dopravné značenie – oprava (KS)</t>
  </si>
  <si>
    <t>Prenosné dopravné značenie</t>
  </si>
  <si>
    <t>39100 Zriadenie úplnej uzávierky a likvidácia (h)</t>
  </si>
  <si>
    <t>39200 Zriad. čiastočnej uzávierky a likvidácia (h)</t>
  </si>
  <si>
    <t>39400 Označ. prek. na voz.–osadenie a likvid. (h)</t>
  </si>
  <si>
    <t>39500 Označenie pracoviska pre dodávateľov NDS (h)</t>
  </si>
  <si>
    <t>Dopravné značenie spolu</t>
  </si>
  <si>
    <t>Bezpečnostné zariadenia a vybavenia</t>
  </si>
  <si>
    <t>Oceľové zvodidlá</t>
  </si>
  <si>
    <t>41400 Oceľové zvodidlá–vyrovnanie,opr.,výmena (m)</t>
  </si>
  <si>
    <t>Betónové zvodidlá</t>
  </si>
  <si>
    <t>43400 Betónové zvodidlá–vyrovn., oprav.,výmena (m)</t>
  </si>
  <si>
    <t>Nástavce na zvodidlá</t>
  </si>
  <si>
    <t>44300 Nástavce na zvodidlá – zriadenie (KS)</t>
  </si>
  <si>
    <t>44400 Nástavce na zvod.–vyrovn.,oprava,výmena (KS)</t>
  </si>
  <si>
    <t>Smerové stĺpy</t>
  </si>
  <si>
    <t>45300 Smerové stĺpy plastové – zriadenie (KS)</t>
  </si>
  <si>
    <t>45400 Smer.stĺpy plast.–vyrovn.,oprava,výmena (KS)</t>
  </si>
  <si>
    <t>Elektrické zariadenia</t>
  </si>
  <si>
    <t>49100 Elektrické zariadenia–prevádzka a údržba (h)</t>
  </si>
  <si>
    <t>Verejné osvetlenie</t>
  </si>
  <si>
    <t>49300 Verejné osvetlenie – prevádzka a údržba (h)</t>
  </si>
  <si>
    <t>N/A</t>
  </si>
  <si>
    <t>Bezpečnostné zariadenia a vybavenia spolu</t>
  </si>
  <si>
    <t>Cestné teleso a odvodnenie</t>
  </si>
  <si>
    <t>Cestné teleso</t>
  </si>
  <si>
    <t>50010 Zber nečistôt,odpadu z cel. cestn.telesa (h)</t>
  </si>
  <si>
    <t>Krajnice</t>
  </si>
  <si>
    <t>51300 Zrezáv. krajnice pod zvodidl. s odvozom (m)</t>
  </si>
  <si>
    <t>Rigoly</t>
  </si>
  <si>
    <t>53100 Rigoly – čistenie (m)</t>
  </si>
  <si>
    <t>Cestná kanalizácia</t>
  </si>
  <si>
    <t>54100 Čelá priepustov,vtokovej jamy a výp. čis (KS)</t>
  </si>
  <si>
    <t>Vpusty, šachty</t>
  </si>
  <si>
    <t>58100 Vpusty, šachty – čistenie (KS)</t>
  </si>
  <si>
    <t>58500 Vpusty, šachty – výmena poklopov (KS)</t>
  </si>
  <si>
    <t>Cestné teleso a odvodnenie spolu</t>
  </si>
  <si>
    <t>Mosty</t>
  </si>
  <si>
    <t>Údržba mostov</t>
  </si>
  <si>
    <t>61140 Čistenie územia pod mostom,kos.,výr.,kr. (h)</t>
  </si>
  <si>
    <t>61170 Čist.a prevádz.údržba dilatač.záverov (h)</t>
  </si>
  <si>
    <t>61520 Dopravné značenie pri uzávierke mostov (h)</t>
  </si>
  <si>
    <t>Mosty spolu</t>
  </si>
  <si>
    <t>Ostatné cestné objekty</t>
  </si>
  <si>
    <t xml:space="preserve">Oplotenie ciest </t>
  </si>
  <si>
    <t>74100 Oplotenie ciest – údržba (h)</t>
  </si>
  <si>
    <t>74600 Oplotenie ciest – oprava (m)</t>
  </si>
  <si>
    <t>Odstavné plochy</t>
  </si>
  <si>
    <t>75100 Odstavné plochy – údržba a čistenie (h)</t>
  </si>
  <si>
    <t>75200 Odstavné plochy – stavebná údržba (h)</t>
  </si>
  <si>
    <t>75600 Odstav.plochy-údržba a opravy zar.odpoč. (h)</t>
  </si>
  <si>
    <t>Hraničné prechody</t>
  </si>
  <si>
    <t>79100 HP – prevádzková údržba a čistenie (h)</t>
  </si>
  <si>
    <t>79101 HP - čistenie soc. zariadení (h)</t>
  </si>
  <si>
    <t>79200 HP - stavebná oprava a údržba (hod)</t>
  </si>
  <si>
    <t>79502 HP - Opravy-elektrických zariadení a i. (h)</t>
  </si>
  <si>
    <t>79706 HP–kontrola objektov a činnosť hospodára (h)</t>
  </si>
  <si>
    <t>Ostatné cestné objekty spolu</t>
  </si>
  <si>
    <t>Sadovníctvo</t>
  </si>
  <si>
    <t>Kry</t>
  </si>
  <si>
    <t>83300 Kry – tvarovanie rezom a drvenie (h)</t>
  </si>
  <si>
    <t>83900 Kry – likvidácia (h)</t>
  </si>
  <si>
    <t>Trávne porasty</t>
  </si>
  <si>
    <t>84700 Tráv.porasty-postr. pre spom.rastu,posyp (m2)</t>
  </si>
  <si>
    <t>84800 Trávne porasty – kosenie trávy strojné (m2)</t>
  </si>
  <si>
    <t>84810 Trávne porasty – kosenie trávy ručné (m2)</t>
  </si>
  <si>
    <t>Divorastúce stromy</t>
  </si>
  <si>
    <t>85300 Divorastúce stromy – rez a prerezávka (KS)</t>
  </si>
  <si>
    <t>Sadovníctvo spolu</t>
  </si>
  <si>
    <t>Ostatné činnosti</t>
  </si>
  <si>
    <t>Dozor - správa - ochrana</t>
  </si>
  <si>
    <t>91201 Letná pohotovosť (THP) (h)</t>
  </si>
  <si>
    <t>91300 Prehliadky a dozor nad cestami (h)</t>
  </si>
  <si>
    <t>Meranie nápravových tlakov</t>
  </si>
  <si>
    <t>91700 Meranie nápravových tlakov (h)</t>
  </si>
  <si>
    <t>Diaľničná patrola</t>
  </si>
  <si>
    <t>93100 Diaľničná patrola (hod)</t>
  </si>
  <si>
    <t>Evidenčné účty</t>
  </si>
  <si>
    <t>95501 Opravy a údržba admin. a prevádz. budov (h)</t>
  </si>
  <si>
    <t>95502 Opravy a údržba areálu strediska (h)</t>
  </si>
  <si>
    <t>95800 Školenie pred počas výkonu letnej údržby (h)</t>
  </si>
  <si>
    <t>95900 Práce pre políciu (h)</t>
  </si>
  <si>
    <t>Ostatné činnosti spolu</t>
  </si>
  <si>
    <t>Celkový súčet</t>
  </si>
  <si>
    <t>44100 Nástavce na zvodidlá – čistenie (KS)</t>
  </si>
  <si>
    <t>61180 Čist.,výmena,údržba odvod.zariad.mosta (h)</t>
  </si>
  <si>
    <t>Prevádzková činnosť  SSÚD 2 Bratislava</t>
  </si>
  <si>
    <t>21600 Vysprávky povrchu obaľ.zmes. za tepla+fr (m2)</t>
  </si>
  <si>
    <t>31500 Zvislé dopravné značenie – zriadenie (KS)</t>
  </si>
  <si>
    <t>ISD</t>
  </si>
  <si>
    <t>33000 ISD - kamerový systém NDS (h)</t>
  </si>
  <si>
    <t>43500 Betónové zvodidlá – montáž, demontáž (m)</t>
  </si>
  <si>
    <t>51200 Zrezávanie krajnice s odvozom (m)</t>
  </si>
  <si>
    <t>56100 Cestná kanalizácia – čistenie (m)</t>
  </si>
  <si>
    <t>56800 Dažďové nádrže - prevádzka a údržba (h)</t>
  </si>
  <si>
    <t>61110 Čistenie hornej stavby mosta (h)</t>
  </si>
  <si>
    <t>Protihlukové valy a steny</t>
  </si>
  <si>
    <t>72100 Protihlukové valy a steny – údržba (h)</t>
  </si>
  <si>
    <t>Tunely</t>
  </si>
  <si>
    <t>73001 T-zriad. úplnej uzávierky a likvidácia (h)</t>
  </si>
  <si>
    <t>73008 T - zabezp.zjazd.tunela (h)</t>
  </si>
  <si>
    <t>73009 T-vizuálna kontrola technológií (h)</t>
  </si>
  <si>
    <t>73106 T-čistenie, údržba dverí ÚC,H,D,SOS (h)</t>
  </si>
  <si>
    <t>73107 T-čist.údržba ostenia,stropu,chn.vozovky (h)</t>
  </si>
  <si>
    <t>73109 T-kontrola ostenia,vozovky,chníkov (h)</t>
  </si>
  <si>
    <t>Tunely - slaboprúdové zariadenia</t>
  </si>
  <si>
    <t>73300 Tunely - slaboprúdové zariadenia (hod)</t>
  </si>
  <si>
    <t>73302 T-CRS a operátorské pracovisko (h)</t>
  </si>
  <si>
    <t>73303 T-riadenie dopravy-DZ,signalizácia (h)</t>
  </si>
  <si>
    <t>73305 T-uzavretý TV okruh (k,ú,m,kalib.) (h)</t>
  </si>
  <si>
    <t>T-EPS, SHZ</t>
  </si>
  <si>
    <t>73401 T-EPS, SHZ (kontrola, údržba, merania) (h)</t>
  </si>
  <si>
    <t>T - SOS</t>
  </si>
  <si>
    <t>73403 T-SOS, kontakty dverí (k,ú,m) (h)</t>
  </si>
  <si>
    <t>Tunely - energetické zariadenia</t>
  </si>
  <si>
    <t>73500 Tunely - energetické zariadenia (hod)</t>
  </si>
  <si>
    <t>73502 T-rozvodne NN (kontrola,údržba,merania) (h)</t>
  </si>
  <si>
    <t>73504 T-kábelové rozvody NN (k,ú,m) (h)</t>
  </si>
  <si>
    <t>73506 T-náhr.zdroj nap.–UPS,dieselagreg(k,ú,m) (h)</t>
  </si>
  <si>
    <t>73507 T-osvetlenie a požiarne osvetl. (k,ú,m) (h)</t>
  </si>
  <si>
    <t>73508 T-spotr. el. energie (kontrola, merania) (EUR)</t>
  </si>
  <si>
    <t>73509 T-elektroinšt. (kontr.,údržba,merania) (h)</t>
  </si>
  <si>
    <t>73510 T-kontrola funkčnosti energ. zariadení (h)</t>
  </si>
  <si>
    <t>Tunely - zvislé a premenné dopravné značenie</t>
  </si>
  <si>
    <t>73701 T-PDZ(premenné dopr. znač.)-k,ú,o (h)</t>
  </si>
  <si>
    <t>Požiarny vodovod</t>
  </si>
  <si>
    <t>73912 Požiarny vodovod – čistenie, údržba (h)</t>
  </si>
  <si>
    <t>Tunely - kanalizácia</t>
  </si>
  <si>
    <t>73922 Hl.kan.(tunel.),dren.ost.-čistenie,údržb (h)</t>
  </si>
  <si>
    <t>73932 Odvod.voz.(štrbin.kanal.)-čist., údržba (h)</t>
  </si>
  <si>
    <t>91100 Odstraňovanie následkov havárií (h)</t>
  </si>
  <si>
    <t>91400 Prehliadky a kontrola mostov (h)</t>
  </si>
  <si>
    <t>61120 Čistenie spodnej stavby mosta (h)</t>
  </si>
  <si>
    <t>61240 Nátery oceľových častí mosta (h)</t>
  </si>
  <si>
    <t>Prevádzková činnosť  SSÚD 3 Trnava</t>
  </si>
  <si>
    <t>41300 Oceľové zvodidlá – zriadenie (m)</t>
  </si>
  <si>
    <t>50020 Separácia odpadu (h)</t>
  </si>
  <si>
    <t>75400 Čističky odpadových vôd–prevádzka,údržba (h)</t>
  </si>
  <si>
    <t>84820 Trávne porasty - kos. tráv kombinované (m2)</t>
  </si>
  <si>
    <t>50030 Skládkovanie odpadu (h)</t>
  </si>
  <si>
    <t>53200 Rigoly – oprava (m)</t>
  </si>
  <si>
    <t>Prevádzková činnosť  SSÚD 4 Trenčín</t>
  </si>
  <si>
    <t>45400 Smer.stĺpy plast.–vyrovn.,oprava,výmena</t>
  </si>
  <si>
    <t>52300 Priekopy – čistenie dláždených priekop (m)</t>
  </si>
  <si>
    <t>56600 Odlučovače ropných látok–prevádzka,údržb (hod)</t>
  </si>
  <si>
    <t>Prevádzková činnosť  SSÚD 5 Považská Bystrica</t>
  </si>
  <si>
    <t>Vodorovné dopravné značenie</t>
  </si>
  <si>
    <t>37700 VDZ – deliace čiary reflexné – značenie (km)</t>
  </si>
  <si>
    <t>73100 Tunely - tunelová rúra-čistenie a údržba (hod)</t>
  </si>
  <si>
    <t>73110 T-pohotovosť THP-domáca (h)</t>
  </si>
  <si>
    <t>73501 T-napáj. el.energ.,rozv.VN,trafo(k,ú,m) (h)</t>
  </si>
  <si>
    <t>33010 ISD - spotreba elektrickej energie (EUR)</t>
  </si>
  <si>
    <t>Prevádzková činnosť  SSÚD 6 Martin</t>
  </si>
  <si>
    <t>Priekopy</t>
  </si>
  <si>
    <t>Prevádzková činnosť  SSÚD 8 Liptovský Mikuláš</t>
  </si>
  <si>
    <t>Prevádzková činnosť  SSÚD 9 Mengusovce</t>
  </si>
  <si>
    <t>21601 Vysprávky povrchu ob.zm. za tepla bez fr (m2)</t>
  </si>
  <si>
    <t>Prevádzková činnosť  SSÚD 10 Beharovce</t>
  </si>
  <si>
    <t>Portály</t>
  </si>
  <si>
    <t>34200 Portály a iné konštrukcie – nátery (KS)</t>
  </si>
  <si>
    <t>Prevádzková činnosť  SSÚD 11 Prešov</t>
  </si>
  <si>
    <t>Prevádzková činnosť  SSÚR 1 Galanta</t>
  </si>
  <si>
    <t>Prevádzková činnosť  SSÚR 2 Nová Baňa</t>
  </si>
  <si>
    <t>Prevádzková činnosť  SSÚR 3 Zvolen</t>
  </si>
  <si>
    <t>Prevádzková činnosť  SSÚR 4 Košice</t>
  </si>
  <si>
    <t>Prevádzková činnosť  SSÚR 6 Čadca</t>
  </si>
  <si>
    <t>Prevádzková činnosť  NDS, a.s.</t>
  </si>
  <si>
    <t>Prevádzková činnosť  SSÚR 7 Lučenec</t>
  </si>
  <si>
    <t>Prevádzková činnosť  SŠČ 1 Čadca</t>
  </si>
  <si>
    <t>Prevádzková činnosť  SŠČ 2 Mengusovce</t>
  </si>
  <si>
    <t>Prevádzková činnosť  SŠČ 3 ŽARNOVICA</t>
  </si>
  <si>
    <t>41400 Oceľové zvodidlá–oprava,výmena (m)</t>
  </si>
  <si>
    <t>43400 Betónové zvodidlá–oprava,výmena (m)</t>
  </si>
  <si>
    <t>44400 Nástavce na zvod.–oprava,výmena (KS)</t>
  </si>
  <si>
    <t>45400 Smer.stĺpy plast.–oprava,výmena (KS)</t>
  </si>
  <si>
    <t>73404 T-kontrola funkčnosti bezp. zariadení (h)</t>
  </si>
  <si>
    <t>45100 Smerové stĺpy plastové – čistenie (KS)</t>
  </si>
  <si>
    <t>44500 Zvod. odrazky-zriad.,výmena a likvidácia (KS)</t>
  </si>
  <si>
    <t>23300 Vysprávky výtlkov (m2)</t>
  </si>
  <si>
    <t>85100 Divorastúce stromy – likvidácia (KS)</t>
  </si>
  <si>
    <t>72600 Protihlukové valy a steny – oprava (h)</t>
  </si>
  <si>
    <t>37100 VDZ–deliace čiary reflex–meranie,kontrol (h)</t>
  </si>
  <si>
    <t>53400 Rigoly – údržba stavebnej povahy (m)</t>
  </si>
  <si>
    <t>50040 Uskladn. odpadu na verejných skládkach (t)</t>
  </si>
  <si>
    <t>61250 Údržba dl.,spevn.svahov a dna pod most. (m2)</t>
  </si>
  <si>
    <t>58400 Vpusty, šachty – oprava, údržba a údržba (KS)</t>
  </si>
  <si>
    <t>21500 Vysprávky povrchu pen.spôsobom asf.emul. (m2)</t>
  </si>
  <si>
    <t>74700 Oplotenie ciest – zriadenie (m)</t>
  </si>
  <si>
    <t>73942 ORL – čistenie, údržba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</si>
</sst>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2" fillId="3" borderId="1" xfId="1" applyFont="1" applyFill="1" applyBorder="1" applyAlignment="1">
      <alignment horizontal="left"/>
    </xf>
    <xf numFmtId="0" fontId="2" fillId="3" borderId="1" xfId="1" applyFont="1" applyFill="1" applyBorder="1"/>
    <xf numFmtId="0" fontId="2" fillId="3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 wrapText="1"/>
    </xf>
    <xf numFmtId="0" fontId="5" fillId="2" borderId="1" xfId="1" applyFont="1" applyFill="1" applyBorder="1"/>
    <xf numFmtId="0" fontId="5" fillId="2" borderId="1" xfId="1" applyFont="1" applyFill="1" applyBorder="1" applyAlignment="1">
      <alignment horizontal="left"/>
    </xf>
    <xf numFmtId="0" fontId="2" fillId="0" borderId="1" xfId="0" applyFont="1" applyFill="1" applyBorder="1"/>
    <xf numFmtId="4" fontId="6" fillId="0" borderId="1" xfId="0" applyNumberFormat="1" applyFont="1" applyBorder="1"/>
    <xf numFmtId="0" fontId="0" fillId="0" borderId="0" xfId="0"/>
    <xf numFmtId="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4" fontId="0" fillId="0" borderId="1" xfId="0" applyNumberFormat="1" applyBorder="1"/>
    <xf numFmtId="0" fontId="2" fillId="3" borderId="1" xfId="1" applyFont="1" applyFill="1" applyBorder="1" applyAlignment="1">
      <alignment horizontal="left"/>
    </xf>
    <xf numFmtId="0" fontId="2" fillId="3" borderId="1" xfId="1" applyFont="1" applyFill="1" applyBorder="1"/>
    <xf numFmtId="0" fontId="2" fillId="3" borderId="1" xfId="1" applyFont="1" applyFill="1" applyBorder="1" applyAlignment="1">
      <alignment horizontal="center"/>
    </xf>
    <xf numFmtId="0" fontId="2" fillId="0" borderId="1" xfId="0" applyFont="1" applyBorder="1"/>
    <xf numFmtId="0" fontId="4" fillId="2" borderId="1" xfId="1" applyFont="1" applyFill="1" applyBorder="1" applyAlignment="1">
      <alignment horizontal="left" wrapText="1"/>
    </xf>
    <xf numFmtId="0" fontId="5" fillId="2" borderId="1" xfId="1" applyFont="1" applyFill="1" applyBorder="1"/>
    <xf numFmtId="0" fontId="5" fillId="2" borderId="1" xfId="1" applyFont="1" applyFill="1" applyBorder="1" applyAlignment="1">
      <alignment horizontal="left"/>
    </xf>
    <xf numFmtId="0" fontId="1" fillId="3" borderId="1" xfId="1" applyFont="1" applyFill="1" applyBorder="1"/>
    <xf numFmtId="0" fontId="0" fillId="0" borderId="1" xfId="0" applyFont="1" applyBorder="1"/>
    <xf numFmtId="4" fontId="0" fillId="0" borderId="1" xfId="0" applyNumberFormat="1" applyFont="1" applyBorder="1"/>
    <xf numFmtId="4" fontId="0" fillId="0" borderId="1" xfId="0" applyNumberFormat="1" applyBorder="1" applyAlignment="1">
      <alignment horizontal="right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" fontId="0" fillId="0" borderId="0" xfId="0" applyNumberFormat="1"/>
    <xf numFmtId="0" fontId="6" fillId="0" borderId="1" xfId="0" applyFont="1" applyBorder="1"/>
    <xf numFmtId="0" fontId="2" fillId="0" borderId="1" xfId="0" applyFont="1" applyBorder="1" applyAlignment="1">
      <alignment vertical="center"/>
    </xf>
    <xf numFmtId="0" fontId="2" fillId="3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0" xfId="0" applyFill="1"/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7" fillId="2" borderId="1" xfId="1" applyFont="1" applyFill="1" applyBorder="1" applyAlignment="1">
      <alignment horizontal="left" wrapText="1"/>
    </xf>
    <xf numFmtId="2" fontId="0" fillId="0" borderId="1" xfId="0" applyNumberFormat="1" applyBorder="1"/>
    <xf numFmtId="0" fontId="0" fillId="0" borderId="1" xfId="0" applyBorder="1" applyAlignment="1">
      <alignment horizontal="left" vertical="top"/>
    </xf>
    <xf numFmtId="0" fontId="6" fillId="0" borderId="1" xfId="0" applyFont="1" applyFill="1" applyBorder="1"/>
    <xf numFmtId="0" fontId="0" fillId="0" borderId="5" xfId="0" applyBorder="1"/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vertical="top"/>
    </xf>
    <xf numFmtId="0" fontId="1" fillId="0" borderId="5" xfId="1" applyFont="1" applyFill="1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2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6" fillId="0" borderId="1" xfId="0" applyNumberFormat="1" applyFont="1" applyFill="1" applyBorder="1"/>
    <xf numFmtId="0" fontId="0" fillId="0" borderId="5" xfId="0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right"/>
    </xf>
    <xf numFmtId="4" fontId="0" fillId="0" borderId="0" xfId="0" applyNumberFormat="1" applyBorder="1"/>
    <xf numFmtId="0" fontId="2" fillId="3" borderId="5" xfId="1" applyFont="1" applyFill="1" applyBorder="1" applyAlignment="1">
      <alignment horizontal="left"/>
    </xf>
    <xf numFmtId="0" fontId="2" fillId="3" borderId="5" xfId="1" applyFont="1" applyFill="1" applyBorder="1"/>
    <xf numFmtId="0" fontId="2" fillId="0" borderId="1" xfId="1" applyFont="1" applyFill="1" applyBorder="1"/>
    <xf numFmtId="0" fontId="1" fillId="0" borderId="1" xfId="1" applyFont="1" applyFill="1" applyBorder="1" applyAlignment="1">
      <alignment horizontal="left" vertical="top"/>
    </xf>
    <xf numFmtId="0" fontId="0" fillId="0" borderId="5" xfId="0" applyFill="1" applyBorder="1"/>
    <xf numFmtId="0" fontId="6" fillId="0" borderId="7" xfId="0" applyFont="1" applyFill="1" applyBorder="1"/>
    <xf numFmtId="0" fontId="0" fillId="0" borderId="6" xfId="0" applyFill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3" fontId="2" fillId="3" borderId="2" xfId="1" applyNumberFormat="1" applyFont="1" applyFill="1" applyBorder="1" applyAlignment="1">
      <alignment horizontal="center"/>
    </xf>
    <xf numFmtId="3" fontId="2" fillId="3" borderId="3" xfId="1" applyNumberFormat="1" applyFont="1" applyFill="1" applyBorder="1" applyAlignment="1">
      <alignment horizontal="center"/>
    </xf>
    <xf numFmtId="3" fontId="2" fillId="3" borderId="4" xfId="1" applyNumberFormat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center"/>
    </xf>
    <xf numFmtId="3" fontId="4" fillId="2" borderId="3" xfId="1" applyNumberFormat="1" applyFont="1" applyFill="1" applyBorder="1" applyAlignment="1">
      <alignment horizontal="center"/>
    </xf>
    <xf numFmtId="3" fontId="4" fillId="2" borderId="4" xfId="1" applyNumberFormat="1" applyFont="1" applyFill="1" applyBorder="1" applyAlignment="1">
      <alignment horizontal="center"/>
    </xf>
    <xf numFmtId="0" fontId="0" fillId="0" borderId="5" xfId="1" applyFont="1" applyFill="1" applyBorder="1" applyAlignment="1">
      <alignment horizontal="left" vertical="top"/>
    </xf>
    <xf numFmtId="0" fontId="1" fillId="0" borderId="6" xfId="1" applyFont="1" applyFill="1" applyBorder="1" applyAlignment="1">
      <alignment horizontal="left" vertical="top"/>
    </xf>
    <xf numFmtId="0" fontId="1" fillId="0" borderId="7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5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left"/>
    </xf>
    <xf numFmtId="0" fontId="0" fillId="0" borderId="5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1" fillId="0" borderId="5" xfId="1" applyFont="1" applyFill="1" applyBorder="1" applyAlignment="1">
      <alignment horizontal="left" vertical="top"/>
    </xf>
  </cellXfs>
  <cellStyles count="2">
    <cellStyle name="Normálna" xfId="0" builtinId="0"/>
    <cellStyle name="Normálna 2" xfId="1" xr:uid="{B42A2311-3987-4BB6-B850-6994CD1891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19AC-6359-45AB-8DE6-6D99EFE76705}">
  <sheetPr>
    <pageSetUpPr fitToPage="1"/>
  </sheetPr>
  <dimension ref="A1:F130"/>
  <sheetViews>
    <sheetView tabSelected="1"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3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183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4</v>
      </c>
      <c r="C2" s="15" t="s">
        <v>5</v>
      </c>
      <c r="D2" s="16"/>
      <c r="E2" s="16">
        <v>11219148.009999992</v>
      </c>
      <c r="F2" s="49"/>
    </row>
    <row r="3" spans="1:6" x14ac:dyDescent="0.25">
      <c r="A3" s="17"/>
      <c r="B3" s="18"/>
      <c r="C3" s="19" t="s">
        <v>6</v>
      </c>
      <c r="D3" s="81">
        <f>SUM(E2:E2)</f>
        <v>11219148.009999992</v>
      </c>
      <c r="E3" s="82"/>
      <c r="F3" s="83"/>
    </row>
    <row r="4" spans="1:6" s="12" customFormat="1" x14ac:dyDescent="0.25">
      <c r="A4" s="75" t="s">
        <v>7</v>
      </c>
      <c r="B4" s="78" t="s">
        <v>8</v>
      </c>
      <c r="C4" s="15" t="s">
        <v>203</v>
      </c>
      <c r="D4" s="16">
        <v>3109</v>
      </c>
      <c r="E4" s="16">
        <v>29120.98</v>
      </c>
      <c r="F4" s="60">
        <v>21.924999999999997</v>
      </c>
    </row>
    <row r="5" spans="1:6" x14ac:dyDescent="0.25">
      <c r="A5" s="76"/>
      <c r="B5" s="79"/>
      <c r="C5" s="15" t="s">
        <v>104</v>
      </c>
      <c r="D5" s="16">
        <v>7733.2999999999993</v>
      </c>
      <c r="E5" s="16">
        <v>288906.33999999997</v>
      </c>
      <c r="F5" s="60">
        <v>343.65</v>
      </c>
    </row>
    <row r="6" spans="1:6" x14ac:dyDescent="0.25">
      <c r="A6" s="76"/>
      <c r="B6" s="79"/>
      <c r="C6" s="15" t="s">
        <v>173</v>
      </c>
      <c r="D6" s="16">
        <v>161.47999999999999</v>
      </c>
      <c r="E6" s="16">
        <v>30245.46</v>
      </c>
      <c r="F6" s="60">
        <v>284.51</v>
      </c>
    </row>
    <row r="7" spans="1:6" x14ac:dyDescent="0.25">
      <c r="A7" s="76"/>
      <c r="B7" s="79"/>
      <c r="C7" s="15" t="s">
        <v>9</v>
      </c>
      <c r="D7" s="16">
        <v>3243.23</v>
      </c>
      <c r="E7" s="16">
        <v>385656.96</v>
      </c>
      <c r="F7" s="60">
        <v>238.04</v>
      </c>
    </row>
    <row r="8" spans="1:6" s="12" customFormat="1" x14ac:dyDescent="0.25">
      <c r="A8" s="76"/>
      <c r="B8" s="80"/>
      <c r="C8" s="15" t="s">
        <v>195</v>
      </c>
      <c r="D8" s="16">
        <v>676.34999999999991</v>
      </c>
      <c r="E8" s="16">
        <v>58760.330000000009</v>
      </c>
      <c r="F8" s="60">
        <v>165.75</v>
      </c>
    </row>
    <row r="9" spans="1:6" x14ac:dyDescent="0.25">
      <c r="A9" s="77"/>
      <c r="B9" s="14" t="s">
        <v>10</v>
      </c>
      <c r="C9" s="15" t="s">
        <v>11</v>
      </c>
      <c r="D9" s="11">
        <v>14416911.41</v>
      </c>
      <c r="E9" s="11">
        <v>1194709.79</v>
      </c>
      <c r="F9" s="62">
        <v>5.6360000000000001</v>
      </c>
    </row>
    <row r="10" spans="1:6" x14ac:dyDescent="0.25">
      <c r="A10" s="17"/>
      <c r="B10" s="18"/>
      <c r="C10" s="19" t="s">
        <v>12</v>
      </c>
      <c r="D10" s="84">
        <f>SUM(E4:E9)</f>
        <v>1987399.8599999999</v>
      </c>
      <c r="E10" s="84"/>
      <c r="F10" s="84"/>
    </row>
    <row r="11" spans="1:6" x14ac:dyDescent="0.25">
      <c r="A11" s="75" t="s">
        <v>13</v>
      </c>
      <c r="B11" s="78" t="s">
        <v>14</v>
      </c>
      <c r="C11" s="15" t="s">
        <v>15</v>
      </c>
      <c r="D11" s="16">
        <v>22396.86</v>
      </c>
      <c r="E11" s="16">
        <v>162910.76999999996</v>
      </c>
      <c r="F11" s="60">
        <v>15.17</v>
      </c>
    </row>
    <row r="12" spans="1:6" x14ac:dyDescent="0.25">
      <c r="A12" s="76"/>
      <c r="B12" s="79"/>
      <c r="C12" s="15" t="s">
        <v>16</v>
      </c>
      <c r="D12" s="16">
        <v>720.83999999999992</v>
      </c>
      <c r="E12" s="16">
        <v>106121.01000000001</v>
      </c>
      <c r="F12" s="60">
        <v>516.09</v>
      </c>
    </row>
    <row r="13" spans="1:6" x14ac:dyDescent="0.25">
      <c r="A13" s="76"/>
      <c r="B13" s="79"/>
      <c r="C13" s="15" t="s">
        <v>17</v>
      </c>
      <c r="D13" s="16">
        <v>2061.86</v>
      </c>
      <c r="E13" s="16">
        <v>178961.42</v>
      </c>
      <c r="F13" s="60">
        <v>298.41000000000003</v>
      </c>
    </row>
    <row r="14" spans="1:6" x14ac:dyDescent="0.25">
      <c r="A14" s="76"/>
      <c r="B14" s="79"/>
      <c r="C14" s="15" t="s">
        <v>105</v>
      </c>
      <c r="D14" s="16">
        <v>1473.74</v>
      </c>
      <c r="E14" s="16">
        <v>145899.33000000002</v>
      </c>
      <c r="F14" s="60">
        <v>228.34</v>
      </c>
    </row>
    <row r="15" spans="1:6" x14ac:dyDescent="0.25">
      <c r="A15" s="76"/>
      <c r="B15" s="78" t="s">
        <v>106</v>
      </c>
      <c r="C15" s="15" t="s">
        <v>107</v>
      </c>
      <c r="D15" s="16">
        <v>3370</v>
      </c>
      <c r="E15" s="16">
        <v>153203.73999999996</v>
      </c>
      <c r="F15" s="60">
        <v>41.255000000000003</v>
      </c>
    </row>
    <row r="16" spans="1:6" x14ac:dyDescent="0.25">
      <c r="A16" s="76"/>
      <c r="B16" s="80"/>
      <c r="C16" s="15" t="s">
        <v>168</v>
      </c>
      <c r="D16" s="16">
        <v>11.5</v>
      </c>
      <c r="E16" s="16">
        <v>90817.91</v>
      </c>
      <c r="F16" s="60">
        <v>32.08</v>
      </c>
    </row>
    <row r="17" spans="1:6" x14ac:dyDescent="0.25">
      <c r="A17" s="76"/>
      <c r="B17" s="14" t="s">
        <v>175</v>
      </c>
      <c r="C17" s="15" t="s">
        <v>176</v>
      </c>
      <c r="D17" s="16">
        <v>12.34</v>
      </c>
      <c r="E17" s="16">
        <v>78676.23000000001</v>
      </c>
      <c r="F17" s="60">
        <v>7047.7</v>
      </c>
    </row>
    <row r="18" spans="1:6" s="12" customFormat="1" x14ac:dyDescent="0.25">
      <c r="A18" s="76"/>
      <c r="B18" s="78" t="s">
        <v>163</v>
      </c>
      <c r="C18" s="15" t="s">
        <v>198</v>
      </c>
      <c r="D18" s="16">
        <v>1043.5</v>
      </c>
      <c r="E18" s="16">
        <v>37340.950000000004</v>
      </c>
      <c r="F18" s="60">
        <v>44.46</v>
      </c>
    </row>
    <row r="19" spans="1:6" x14ac:dyDescent="0.25">
      <c r="A19" s="76"/>
      <c r="B19" s="80"/>
      <c r="C19" s="15" t="s">
        <v>164</v>
      </c>
      <c r="D19" s="16">
        <v>261.60000000000002</v>
      </c>
      <c r="E19" s="16">
        <v>189263.07</v>
      </c>
      <c r="F19" s="60">
        <v>11203.97</v>
      </c>
    </row>
    <row r="20" spans="1:6" x14ac:dyDescent="0.25">
      <c r="A20" s="76"/>
      <c r="B20" s="78" t="s">
        <v>18</v>
      </c>
      <c r="C20" s="15" t="s">
        <v>19</v>
      </c>
      <c r="D20" s="16">
        <v>1160</v>
      </c>
      <c r="E20" s="16">
        <v>55338.889999999992</v>
      </c>
      <c r="F20" s="60">
        <v>57.45</v>
      </c>
    </row>
    <row r="21" spans="1:6" x14ac:dyDescent="0.25">
      <c r="A21" s="76"/>
      <c r="B21" s="79"/>
      <c r="C21" s="15" t="s">
        <v>20</v>
      </c>
      <c r="D21" s="16">
        <v>51942.020000000004</v>
      </c>
      <c r="E21" s="16">
        <v>2002920.6800000006</v>
      </c>
      <c r="F21" s="60">
        <v>45.09</v>
      </c>
    </row>
    <row r="22" spans="1:6" x14ac:dyDescent="0.25">
      <c r="A22" s="76"/>
      <c r="B22" s="79"/>
      <c r="C22" s="15" t="s">
        <v>21</v>
      </c>
      <c r="D22" s="16">
        <v>1929.7800000000002</v>
      </c>
      <c r="E22" s="16">
        <v>77659.37</v>
      </c>
      <c r="F22" s="60">
        <v>51.01</v>
      </c>
    </row>
    <row r="23" spans="1:6" x14ac:dyDescent="0.25">
      <c r="A23" s="77"/>
      <c r="B23" s="80"/>
      <c r="C23" s="15" t="s">
        <v>22</v>
      </c>
      <c r="D23" s="16">
        <v>40846.629999999997</v>
      </c>
      <c r="E23" s="16">
        <v>1375124.9600000002</v>
      </c>
      <c r="F23" s="60">
        <v>34.11</v>
      </c>
    </row>
    <row r="24" spans="1:6" x14ac:dyDescent="0.25">
      <c r="A24" s="17"/>
      <c r="B24" s="18"/>
      <c r="C24" s="19" t="s">
        <v>23</v>
      </c>
      <c r="D24" s="84">
        <f>SUM(E11:E23)</f>
        <v>4654238.330000001</v>
      </c>
      <c r="E24" s="84"/>
      <c r="F24" s="84"/>
    </row>
    <row r="25" spans="1:6" x14ac:dyDescent="0.25">
      <c r="A25" s="75" t="s">
        <v>24</v>
      </c>
      <c r="B25" s="78" t="s">
        <v>25</v>
      </c>
      <c r="C25" s="15" t="s">
        <v>152</v>
      </c>
      <c r="D25" s="16">
        <v>3338</v>
      </c>
      <c r="E25" s="16">
        <v>48612.6</v>
      </c>
      <c r="F25" s="60">
        <v>14.56</v>
      </c>
    </row>
    <row r="26" spans="1:6" x14ac:dyDescent="0.25">
      <c r="A26" s="76"/>
      <c r="B26" s="80"/>
      <c r="C26" s="15" t="s">
        <v>188</v>
      </c>
      <c r="D26" s="16">
        <v>35260.649999999994</v>
      </c>
      <c r="E26" s="16">
        <v>1565967.8099999991</v>
      </c>
      <c r="F26" s="60">
        <v>92.94</v>
      </c>
    </row>
    <row r="27" spans="1:6" x14ac:dyDescent="0.25">
      <c r="A27" s="76"/>
      <c r="B27" s="78" t="s">
        <v>27</v>
      </c>
      <c r="C27" s="15" t="s">
        <v>189</v>
      </c>
      <c r="D27" s="16">
        <v>20158.379999999997</v>
      </c>
      <c r="E27" s="16">
        <v>119025.34000000001</v>
      </c>
      <c r="F27" s="60">
        <v>43.05</v>
      </c>
    </row>
    <row r="28" spans="1:6" x14ac:dyDescent="0.25">
      <c r="A28" s="76"/>
      <c r="B28" s="80"/>
      <c r="C28" s="15" t="s">
        <v>108</v>
      </c>
      <c r="D28" s="16">
        <v>4239.54</v>
      </c>
      <c r="E28" s="16">
        <v>89100.28</v>
      </c>
      <c r="F28" s="60">
        <v>27.07</v>
      </c>
    </row>
    <row r="29" spans="1:6" x14ac:dyDescent="0.25">
      <c r="A29" s="76"/>
      <c r="B29" s="78" t="s">
        <v>29</v>
      </c>
      <c r="C29" s="15" t="s">
        <v>101</v>
      </c>
      <c r="D29" s="16">
        <v>32201.960000000003</v>
      </c>
      <c r="E29" s="16">
        <v>96452.920000000013</v>
      </c>
      <c r="F29" s="60">
        <v>5.45</v>
      </c>
    </row>
    <row r="30" spans="1:6" x14ac:dyDescent="0.25">
      <c r="A30" s="76"/>
      <c r="B30" s="79"/>
      <c r="C30" s="15" t="s">
        <v>30</v>
      </c>
      <c r="D30" s="16">
        <v>2727.8</v>
      </c>
      <c r="E30" s="16">
        <v>75460.650000000038</v>
      </c>
      <c r="F30" s="60">
        <v>37.799999999999997</v>
      </c>
    </row>
    <row r="31" spans="1:6" x14ac:dyDescent="0.25">
      <c r="A31" s="76"/>
      <c r="B31" s="79"/>
      <c r="C31" s="15" t="s">
        <v>190</v>
      </c>
      <c r="D31" s="16">
        <v>9104.52</v>
      </c>
      <c r="E31" s="16">
        <v>62149.529999999984</v>
      </c>
      <c r="F31" s="60">
        <v>22.545625000000005</v>
      </c>
    </row>
    <row r="32" spans="1:6" s="12" customFormat="1" x14ac:dyDescent="0.25">
      <c r="A32" s="76"/>
      <c r="B32" s="80"/>
      <c r="C32" s="15" t="s">
        <v>194</v>
      </c>
      <c r="D32" s="16">
        <v>7572</v>
      </c>
      <c r="E32" s="16">
        <v>77292.2</v>
      </c>
      <c r="F32" s="60">
        <v>18.920000000000002</v>
      </c>
    </row>
    <row r="33" spans="1:6" s="12" customFormat="1" x14ac:dyDescent="0.25">
      <c r="A33" s="76"/>
      <c r="B33" s="78" t="s">
        <v>32</v>
      </c>
      <c r="C33" s="15" t="s">
        <v>193</v>
      </c>
      <c r="D33" s="16">
        <v>30386</v>
      </c>
      <c r="E33" s="16">
        <v>94372.9</v>
      </c>
      <c r="F33" s="60">
        <v>5.77</v>
      </c>
    </row>
    <row r="34" spans="1:6" x14ac:dyDescent="0.25">
      <c r="A34" s="76"/>
      <c r="B34" s="79"/>
      <c r="C34" s="15" t="s">
        <v>33</v>
      </c>
      <c r="D34" s="16">
        <v>7257.46</v>
      </c>
      <c r="E34" s="16">
        <v>254775.73</v>
      </c>
      <c r="F34" s="60">
        <v>54.79</v>
      </c>
    </row>
    <row r="35" spans="1:6" x14ac:dyDescent="0.25">
      <c r="A35" s="76"/>
      <c r="B35" s="80"/>
      <c r="C35" s="15" t="s">
        <v>191</v>
      </c>
      <c r="D35" s="16">
        <v>9809.0400000000009</v>
      </c>
      <c r="E35" s="16">
        <v>109891.15999999999</v>
      </c>
      <c r="F35" s="60">
        <v>17.68</v>
      </c>
    </row>
    <row r="36" spans="1:6" x14ac:dyDescent="0.25">
      <c r="A36" s="76"/>
      <c r="B36" s="14" t="s">
        <v>35</v>
      </c>
      <c r="C36" s="15" t="s">
        <v>36</v>
      </c>
      <c r="D36" s="16">
        <v>35311.620000000003</v>
      </c>
      <c r="E36" s="16">
        <v>1337234.2299999997</v>
      </c>
      <c r="F36" s="60">
        <v>37.81</v>
      </c>
    </row>
    <row r="37" spans="1:6" x14ac:dyDescent="0.25">
      <c r="A37" s="76"/>
      <c r="B37" s="63" t="s">
        <v>37</v>
      </c>
      <c r="C37" s="15" t="s">
        <v>38</v>
      </c>
      <c r="D37" s="16">
        <v>6923.5099999999993</v>
      </c>
      <c r="E37" s="16">
        <v>371681.41</v>
      </c>
      <c r="F37" s="60">
        <v>116.72</v>
      </c>
    </row>
    <row r="38" spans="1:6" x14ac:dyDescent="0.25">
      <c r="A38" s="17"/>
      <c r="B38" s="18"/>
      <c r="C38" s="19" t="s">
        <v>40</v>
      </c>
      <c r="D38" s="84">
        <f>SUM(E25:E37)</f>
        <v>4302016.76</v>
      </c>
      <c r="E38" s="84"/>
      <c r="F38" s="84"/>
    </row>
    <row r="39" spans="1:6" x14ac:dyDescent="0.25">
      <c r="A39" s="75" t="s">
        <v>41</v>
      </c>
      <c r="B39" s="78" t="s">
        <v>42</v>
      </c>
      <c r="C39" s="15" t="s">
        <v>43</v>
      </c>
      <c r="D39" s="16">
        <v>22906.3</v>
      </c>
      <c r="E39" s="16">
        <v>807265.39</v>
      </c>
      <c r="F39" s="60">
        <v>81.739999999999995</v>
      </c>
    </row>
    <row r="40" spans="1:6" x14ac:dyDescent="0.25">
      <c r="A40" s="76"/>
      <c r="B40" s="79"/>
      <c r="C40" s="15" t="s">
        <v>153</v>
      </c>
      <c r="D40" s="16">
        <v>1234</v>
      </c>
      <c r="E40" s="16">
        <v>40104.270000000004</v>
      </c>
      <c r="F40" s="60">
        <v>30.83</v>
      </c>
    </row>
    <row r="41" spans="1:6" x14ac:dyDescent="0.25">
      <c r="A41" s="76"/>
      <c r="B41" s="79"/>
      <c r="C41" s="15" t="s">
        <v>156</v>
      </c>
      <c r="D41" s="16">
        <v>2116.27</v>
      </c>
      <c r="E41" s="16">
        <v>95382.569999999992</v>
      </c>
      <c r="F41" s="60">
        <v>34.11</v>
      </c>
    </row>
    <row r="42" spans="1:6" s="12" customFormat="1" x14ac:dyDescent="0.25">
      <c r="A42" s="76"/>
      <c r="B42" s="80"/>
      <c r="C42" s="15" t="s">
        <v>200</v>
      </c>
      <c r="D42" s="16">
        <v>2144.48</v>
      </c>
      <c r="E42" s="16">
        <v>34502.239999999998</v>
      </c>
      <c r="F42" s="60">
        <v>25.82</v>
      </c>
    </row>
    <row r="43" spans="1:6" x14ac:dyDescent="0.25">
      <c r="A43" s="76"/>
      <c r="B43" s="78" t="s">
        <v>44</v>
      </c>
      <c r="C43" s="15" t="s">
        <v>109</v>
      </c>
      <c r="D43" s="16">
        <v>76065.010000000009</v>
      </c>
      <c r="E43" s="16">
        <v>106713.82</v>
      </c>
      <c r="F43" s="60">
        <v>41.26</v>
      </c>
    </row>
    <row r="44" spans="1:6" x14ac:dyDescent="0.25">
      <c r="A44" s="76"/>
      <c r="B44" s="80"/>
      <c r="C44" s="15" t="s">
        <v>45</v>
      </c>
      <c r="D44" s="16">
        <v>20342.04</v>
      </c>
      <c r="E44" s="16">
        <v>49990.539999999994</v>
      </c>
      <c r="F44" s="60">
        <v>6.9050000000000002</v>
      </c>
    </row>
    <row r="45" spans="1:6" x14ac:dyDescent="0.25">
      <c r="A45" s="76"/>
      <c r="B45" s="14" t="s">
        <v>170</v>
      </c>
      <c r="C45" s="15" t="s">
        <v>160</v>
      </c>
      <c r="D45" s="16">
        <v>191310.01</v>
      </c>
      <c r="E45" s="16">
        <v>256328.98</v>
      </c>
      <c r="F45" s="60">
        <v>4.55</v>
      </c>
    </row>
    <row r="46" spans="1:6" x14ac:dyDescent="0.25">
      <c r="A46" s="76"/>
      <c r="B46" s="78" t="s">
        <v>46</v>
      </c>
      <c r="C46" s="15" t="s">
        <v>47</v>
      </c>
      <c r="D46" s="16">
        <v>881990.23</v>
      </c>
      <c r="E46" s="16">
        <v>313025.23000000004</v>
      </c>
      <c r="F46" s="60">
        <v>3.96</v>
      </c>
    </row>
    <row r="47" spans="1:6" x14ac:dyDescent="0.25">
      <c r="A47" s="76"/>
      <c r="B47" s="79"/>
      <c r="C47" s="15" t="s">
        <v>157</v>
      </c>
      <c r="D47" s="16">
        <v>271.02</v>
      </c>
      <c r="E47" s="16">
        <v>26491.649999999998</v>
      </c>
      <c r="F47" s="60">
        <v>131.04599999999999</v>
      </c>
    </row>
    <row r="48" spans="1:6" s="12" customFormat="1" x14ac:dyDescent="0.25">
      <c r="A48" s="76"/>
      <c r="B48" s="80"/>
      <c r="C48" s="15" t="s">
        <v>199</v>
      </c>
      <c r="D48" s="16">
        <v>658.29</v>
      </c>
      <c r="E48" s="16">
        <v>37079.360000000001</v>
      </c>
      <c r="F48" s="60">
        <v>232.3</v>
      </c>
    </row>
    <row r="49" spans="1:6" x14ac:dyDescent="0.25">
      <c r="A49" s="76"/>
      <c r="B49" s="78" t="s">
        <v>48</v>
      </c>
      <c r="C49" s="15" t="s">
        <v>49</v>
      </c>
      <c r="D49" s="16">
        <v>368.5</v>
      </c>
      <c r="E49" s="16">
        <v>39009.599999999999</v>
      </c>
      <c r="F49" s="60">
        <v>211.45454545454547</v>
      </c>
    </row>
    <row r="50" spans="1:6" x14ac:dyDescent="0.25">
      <c r="A50" s="76"/>
      <c r="B50" s="79"/>
      <c r="C50" s="15" t="s">
        <v>110</v>
      </c>
      <c r="D50" s="16">
        <v>21266.75</v>
      </c>
      <c r="E50" s="16">
        <v>56904.039999999994</v>
      </c>
      <c r="F50" s="60">
        <v>9.43</v>
      </c>
    </row>
    <row r="51" spans="1:6" x14ac:dyDescent="0.25">
      <c r="A51" s="76"/>
      <c r="B51" s="79"/>
      <c r="C51" s="15" t="s">
        <v>161</v>
      </c>
      <c r="D51" s="16">
        <v>3873.2700000000004</v>
      </c>
      <c r="E51" s="16">
        <v>128882.83</v>
      </c>
      <c r="F51" s="60">
        <v>34.296666666666667</v>
      </c>
    </row>
    <row r="52" spans="1:6" x14ac:dyDescent="0.25">
      <c r="A52" s="76"/>
      <c r="B52" s="80"/>
      <c r="C52" s="15" t="s">
        <v>111</v>
      </c>
      <c r="D52" s="16">
        <v>2979.6</v>
      </c>
      <c r="E52" s="16">
        <v>52632.89</v>
      </c>
      <c r="F52" s="60">
        <v>41.33</v>
      </c>
    </row>
    <row r="53" spans="1:6" x14ac:dyDescent="0.25">
      <c r="A53" s="76"/>
      <c r="B53" s="78" t="s">
        <v>50</v>
      </c>
      <c r="C53" s="15" t="s">
        <v>51</v>
      </c>
      <c r="D53" s="16">
        <v>28687.650000000005</v>
      </c>
      <c r="E53" s="16">
        <v>588209.18999999983</v>
      </c>
      <c r="F53" s="60">
        <v>33.35</v>
      </c>
    </row>
    <row r="54" spans="1:6" s="12" customFormat="1" x14ac:dyDescent="0.25">
      <c r="A54" s="76"/>
      <c r="B54" s="79"/>
      <c r="C54" s="15" t="s">
        <v>202</v>
      </c>
      <c r="D54" s="16">
        <v>184</v>
      </c>
      <c r="E54" s="16">
        <v>30135.51</v>
      </c>
      <c r="F54" s="60">
        <v>415.70125000000002</v>
      </c>
    </row>
    <row r="55" spans="1:6" x14ac:dyDescent="0.25">
      <c r="A55" s="77"/>
      <c r="B55" s="80"/>
      <c r="C55" s="51" t="s">
        <v>52</v>
      </c>
      <c r="D55" s="16">
        <v>59.85</v>
      </c>
      <c r="E55" s="16">
        <v>19213.320000000003</v>
      </c>
      <c r="F55" s="60">
        <v>307.43</v>
      </c>
    </row>
    <row r="56" spans="1:6" x14ac:dyDescent="0.25">
      <c r="A56" s="17"/>
      <c r="B56" s="18"/>
      <c r="C56" s="19" t="s">
        <v>53</v>
      </c>
      <c r="D56" s="84">
        <f>SUM(E39:E55)</f>
        <v>2681871.4299999997</v>
      </c>
      <c r="E56" s="84"/>
      <c r="F56" s="84"/>
    </row>
    <row r="57" spans="1:6" x14ac:dyDescent="0.25">
      <c r="A57" s="75" t="s">
        <v>54</v>
      </c>
      <c r="B57" s="78" t="s">
        <v>55</v>
      </c>
      <c r="C57" s="15" t="s">
        <v>112</v>
      </c>
      <c r="D57" s="16">
        <v>5813.96</v>
      </c>
      <c r="E57" s="16">
        <v>93492.41</v>
      </c>
      <c r="F57" s="60">
        <v>35.536363636363632</v>
      </c>
    </row>
    <row r="58" spans="1:6" x14ac:dyDescent="0.25">
      <c r="A58" s="76"/>
      <c r="B58" s="79"/>
      <c r="C58" s="15" t="s">
        <v>149</v>
      </c>
      <c r="D58" s="16">
        <v>857.5</v>
      </c>
      <c r="E58" s="16">
        <v>29614.5</v>
      </c>
      <c r="F58" s="60">
        <v>37.842142857142854</v>
      </c>
    </row>
    <row r="59" spans="1:6" x14ac:dyDescent="0.25">
      <c r="A59" s="76"/>
      <c r="B59" s="79"/>
      <c r="C59" s="15" t="s">
        <v>56</v>
      </c>
      <c r="D59" s="16">
        <v>2407.5</v>
      </c>
      <c r="E59" s="16">
        <v>92312.26999999999</v>
      </c>
      <c r="F59" s="60">
        <v>47.09</v>
      </c>
    </row>
    <row r="60" spans="1:6" x14ac:dyDescent="0.25">
      <c r="A60" s="76"/>
      <c r="B60" s="79"/>
      <c r="C60" s="15" t="s">
        <v>57</v>
      </c>
      <c r="D60" s="16">
        <v>7296.25</v>
      </c>
      <c r="E60" s="16">
        <v>165142.03999999998</v>
      </c>
      <c r="F60" s="60">
        <v>34.53</v>
      </c>
    </row>
    <row r="61" spans="1:6" x14ac:dyDescent="0.25">
      <c r="A61" s="76"/>
      <c r="B61" s="79"/>
      <c r="C61" s="15" t="s">
        <v>102</v>
      </c>
      <c r="D61" s="16">
        <v>12927.36</v>
      </c>
      <c r="E61" s="16">
        <v>249117.9</v>
      </c>
      <c r="F61" s="60">
        <v>50.68</v>
      </c>
    </row>
    <row r="62" spans="1:6" x14ac:dyDescent="0.25">
      <c r="A62" s="76"/>
      <c r="B62" s="79"/>
      <c r="C62" s="15" t="s">
        <v>150</v>
      </c>
      <c r="D62" s="16">
        <v>8084.65</v>
      </c>
      <c r="E62" s="16">
        <v>238818.37</v>
      </c>
      <c r="F62" s="60">
        <v>23.37</v>
      </c>
    </row>
    <row r="63" spans="1:6" s="12" customFormat="1" x14ac:dyDescent="0.25">
      <c r="A63" s="76"/>
      <c r="B63" s="79"/>
      <c r="C63" s="15" t="s">
        <v>201</v>
      </c>
      <c r="D63" s="16">
        <v>2626.54</v>
      </c>
      <c r="E63" s="16">
        <v>32083.5</v>
      </c>
      <c r="F63" s="60">
        <v>34.64</v>
      </c>
    </row>
    <row r="64" spans="1:6" x14ac:dyDescent="0.25">
      <c r="A64" s="76"/>
      <c r="B64" s="79"/>
      <c r="C64" s="15" t="s">
        <v>58</v>
      </c>
      <c r="D64" s="16">
        <v>6958.55</v>
      </c>
      <c r="E64" s="16">
        <v>390724.55</v>
      </c>
      <c r="F64" s="60">
        <v>47.75</v>
      </c>
    </row>
    <row r="65" spans="1:6" x14ac:dyDescent="0.25">
      <c r="A65" s="17"/>
      <c r="B65" s="18"/>
      <c r="C65" s="19" t="s">
        <v>59</v>
      </c>
      <c r="D65" s="84">
        <f>SUM(E57:E64)</f>
        <v>1291305.54</v>
      </c>
      <c r="E65" s="84"/>
      <c r="F65" s="84"/>
    </row>
    <row r="66" spans="1:6" x14ac:dyDescent="0.25">
      <c r="A66" s="75" t="s">
        <v>60</v>
      </c>
      <c r="B66" s="78" t="s">
        <v>113</v>
      </c>
      <c r="C66" s="15" t="s">
        <v>114</v>
      </c>
      <c r="D66" s="16">
        <v>5836.66</v>
      </c>
      <c r="E66" s="16">
        <v>189190.83000000002</v>
      </c>
      <c r="F66" s="60">
        <v>36.99</v>
      </c>
    </row>
    <row r="67" spans="1:6" s="12" customFormat="1" x14ac:dyDescent="0.25">
      <c r="A67" s="76"/>
      <c r="B67" s="80"/>
      <c r="C67" s="15" t="s">
        <v>197</v>
      </c>
      <c r="D67" s="16">
        <v>745.2</v>
      </c>
      <c r="E67" s="16">
        <v>40062.219999999994</v>
      </c>
      <c r="F67" s="60">
        <v>42.434000000000005</v>
      </c>
    </row>
    <row r="68" spans="1:6" x14ac:dyDescent="0.25">
      <c r="A68" s="76"/>
      <c r="B68" s="78" t="s">
        <v>115</v>
      </c>
      <c r="C68" s="15" t="s">
        <v>116</v>
      </c>
      <c r="D68" s="16">
        <v>4490.5599999999995</v>
      </c>
      <c r="E68" s="16">
        <v>153181.76000000001</v>
      </c>
      <c r="F68" s="60">
        <v>39.613750000000003</v>
      </c>
    </row>
    <row r="69" spans="1:6" x14ac:dyDescent="0.25">
      <c r="A69" s="76"/>
      <c r="B69" s="79"/>
      <c r="C69" s="15" t="s">
        <v>117</v>
      </c>
      <c r="D69" s="16">
        <v>1662.5</v>
      </c>
      <c r="E69" s="16">
        <v>65136.090000000004</v>
      </c>
      <c r="F69" s="60">
        <v>42.51</v>
      </c>
    </row>
    <row r="70" spans="1:6" x14ac:dyDescent="0.25">
      <c r="A70" s="76"/>
      <c r="B70" s="79"/>
      <c r="C70" s="15" t="s">
        <v>118</v>
      </c>
      <c r="D70" s="16">
        <v>30880.2</v>
      </c>
      <c r="E70" s="16">
        <v>1243967.1300000001</v>
      </c>
      <c r="F70" s="60">
        <v>36.6</v>
      </c>
    </row>
    <row r="71" spans="1:6" x14ac:dyDescent="0.25">
      <c r="A71" s="76"/>
      <c r="B71" s="79"/>
      <c r="C71" s="15" t="s">
        <v>165</v>
      </c>
      <c r="D71" s="16">
        <v>3481.77</v>
      </c>
      <c r="E71" s="16">
        <v>115926.88999999998</v>
      </c>
      <c r="F71" s="60">
        <v>34.840000000000003</v>
      </c>
    </row>
    <row r="72" spans="1:6" x14ac:dyDescent="0.25">
      <c r="A72" s="76"/>
      <c r="B72" s="79"/>
      <c r="C72" s="15" t="s">
        <v>119</v>
      </c>
      <c r="D72" s="16">
        <v>1267.5</v>
      </c>
      <c r="E72" s="16">
        <v>57567.65</v>
      </c>
      <c r="F72" s="60">
        <v>41.344000000000001</v>
      </c>
    </row>
    <row r="73" spans="1:6" x14ac:dyDescent="0.25">
      <c r="A73" s="76"/>
      <c r="B73" s="79"/>
      <c r="C73" s="15" t="s">
        <v>120</v>
      </c>
      <c r="D73" s="16">
        <v>3558.37</v>
      </c>
      <c r="E73" s="16">
        <v>181538.56000000006</v>
      </c>
      <c r="F73" s="60">
        <v>54.56</v>
      </c>
    </row>
    <row r="74" spans="1:6" x14ac:dyDescent="0.25">
      <c r="A74" s="76"/>
      <c r="B74" s="79"/>
      <c r="C74" s="15" t="s">
        <v>121</v>
      </c>
      <c r="D74" s="16">
        <v>1910.75</v>
      </c>
      <c r="E74" s="16">
        <v>60525.8</v>
      </c>
      <c r="F74" s="60">
        <v>29.586000000000002</v>
      </c>
    </row>
    <row r="75" spans="1:6" x14ac:dyDescent="0.25">
      <c r="A75" s="76"/>
      <c r="B75" s="80"/>
      <c r="C75" s="15" t="s">
        <v>166</v>
      </c>
      <c r="D75" s="16">
        <v>13752.25</v>
      </c>
      <c r="E75" s="16">
        <v>69025.650000000009</v>
      </c>
      <c r="F75" s="60">
        <v>49.59</v>
      </c>
    </row>
    <row r="76" spans="1:6" x14ac:dyDescent="0.25">
      <c r="A76" s="76"/>
      <c r="B76" s="78" t="s">
        <v>122</v>
      </c>
      <c r="C76" s="15" t="s">
        <v>123</v>
      </c>
      <c r="D76" s="16">
        <v>2506.6999999999998</v>
      </c>
      <c r="E76" s="16">
        <v>82663.48</v>
      </c>
      <c r="F76" s="60">
        <v>30.83</v>
      </c>
    </row>
    <row r="77" spans="1:6" x14ac:dyDescent="0.25">
      <c r="A77" s="76"/>
      <c r="B77" s="79"/>
      <c r="C77" s="15" t="s">
        <v>124</v>
      </c>
      <c r="D77" s="16">
        <v>97430.98000000001</v>
      </c>
      <c r="E77" s="16">
        <v>3928937.5400000005</v>
      </c>
      <c r="F77" s="60">
        <v>14237.275</v>
      </c>
    </row>
    <row r="78" spans="1:6" x14ac:dyDescent="0.25">
      <c r="A78" s="76"/>
      <c r="B78" s="79"/>
      <c r="C78" s="15" t="s">
        <v>125</v>
      </c>
      <c r="D78" s="16">
        <v>12069.74</v>
      </c>
      <c r="E78" s="16">
        <v>323218.45999999996</v>
      </c>
      <c r="F78" s="59">
        <v>39.101666666666667</v>
      </c>
    </row>
    <row r="79" spans="1:6" x14ac:dyDescent="0.25">
      <c r="A79" s="76"/>
      <c r="B79" s="80"/>
      <c r="C79" s="15" t="s">
        <v>126</v>
      </c>
      <c r="D79" s="16">
        <v>1132.5</v>
      </c>
      <c r="E79" s="16">
        <v>40401.72</v>
      </c>
      <c r="F79" s="59">
        <v>36.980000000000004</v>
      </c>
    </row>
    <row r="80" spans="1:6" x14ac:dyDescent="0.25">
      <c r="A80" s="76"/>
      <c r="B80" s="14" t="s">
        <v>127</v>
      </c>
      <c r="C80" s="15" t="s">
        <v>128</v>
      </c>
      <c r="D80" s="16">
        <v>1697.1</v>
      </c>
      <c r="E80" s="16">
        <v>61077.86</v>
      </c>
      <c r="F80" s="59">
        <v>36.75</v>
      </c>
    </row>
    <row r="81" spans="1:6" x14ac:dyDescent="0.25">
      <c r="A81" s="76"/>
      <c r="B81" s="78" t="s">
        <v>129</v>
      </c>
      <c r="C81" s="15" t="s">
        <v>130</v>
      </c>
      <c r="D81" s="16">
        <v>1469.85</v>
      </c>
      <c r="E81" s="16">
        <v>53094.479999999996</v>
      </c>
      <c r="F81" s="59">
        <v>36.645714285714284</v>
      </c>
    </row>
    <row r="82" spans="1:6" s="12" customFormat="1" x14ac:dyDescent="0.25">
      <c r="A82" s="76"/>
      <c r="B82" s="80"/>
      <c r="C82" s="15" t="s">
        <v>192</v>
      </c>
      <c r="D82" s="16">
        <v>4216.2</v>
      </c>
      <c r="E82" s="16">
        <v>128620.62</v>
      </c>
      <c r="F82" s="59">
        <v>38.872222222222227</v>
      </c>
    </row>
    <row r="83" spans="1:6" x14ac:dyDescent="0.25">
      <c r="A83" s="76"/>
      <c r="B83" s="78" t="s">
        <v>131</v>
      </c>
      <c r="C83" s="15" t="s">
        <v>132</v>
      </c>
      <c r="D83" s="16">
        <v>1135.68</v>
      </c>
      <c r="E83" s="16">
        <v>36872.07</v>
      </c>
      <c r="F83" s="59">
        <v>35.97</v>
      </c>
    </row>
    <row r="84" spans="1:6" x14ac:dyDescent="0.25">
      <c r="A84" s="76"/>
      <c r="B84" s="79"/>
      <c r="C84" s="15" t="s">
        <v>167</v>
      </c>
      <c r="D84" s="16">
        <v>5205.75</v>
      </c>
      <c r="E84" s="16">
        <v>154211</v>
      </c>
      <c r="F84" s="59">
        <v>69.00833333333334</v>
      </c>
    </row>
    <row r="85" spans="1:6" x14ac:dyDescent="0.25">
      <c r="A85" s="76"/>
      <c r="B85" s="79"/>
      <c r="C85" s="15" t="s">
        <v>133</v>
      </c>
      <c r="D85" s="16">
        <v>7630.55</v>
      </c>
      <c r="E85" s="16">
        <v>231251.94999999998</v>
      </c>
      <c r="F85" s="59">
        <v>35.195999999999998</v>
      </c>
    </row>
    <row r="86" spans="1:6" x14ac:dyDescent="0.25">
      <c r="A86" s="76"/>
      <c r="B86" s="79"/>
      <c r="C86" s="15" t="s">
        <v>134</v>
      </c>
      <c r="D86" s="16">
        <v>733</v>
      </c>
      <c r="E86" s="16">
        <v>31785.16</v>
      </c>
      <c r="F86" s="59">
        <v>46.744999999999997</v>
      </c>
    </row>
    <row r="87" spans="1:6" x14ac:dyDescent="0.25">
      <c r="A87" s="76"/>
      <c r="B87" s="79"/>
      <c r="C87" s="15" t="s">
        <v>135</v>
      </c>
      <c r="D87" s="16">
        <v>1551.98</v>
      </c>
      <c r="E87" s="16">
        <v>92297.530000000013</v>
      </c>
      <c r="F87" s="59">
        <v>61.74</v>
      </c>
    </row>
    <row r="88" spans="1:6" x14ac:dyDescent="0.25">
      <c r="A88" s="76"/>
      <c r="B88" s="79"/>
      <c r="C88" s="15" t="s">
        <v>136</v>
      </c>
      <c r="D88" s="16">
        <v>1547.8</v>
      </c>
      <c r="E88" s="16">
        <v>71338.109999999986</v>
      </c>
      <c r="F88" s="59">
        <v>145.95285714285714</v>
      </c>
    </row>
    <row r="89" spans="1:6" x14ac:dyDescent="0.25">
      <c r="A89" s="76"/>
      <c r="B89" s="79"/>
      <c r="C89" s="51" t="s">
        <v>137</v>
      </c>
      <c r="D89" s="66" t="s">
        <v>39</v>
      </c>
      <c r="E89" s="62">
        <v>2071203.1</v>
      </c>
      <c r="F89" s="27" t="s">
        <v>39</v>
      </c>
    </row>
    <row r="90" spans="1:6" x14ac:dyDescent="0.25">
      <c r="A90" s="76"/>
      <c r="B90" s="79"/>
      <c r="C90" s="15" t="s">
        <v>138</v>
      </c>
      <c r="D90" s="16">
        <v>1274</v>
      </c>
      <c r="E90" s="16">
        <v>44132.509999999995</v>
      </c>
      <c r="F90" s="59">
        <v>35.56666666666667</v>
      </c>
    </row>
    <row r="91" spans="1:6" x14ac:dyDescent="0.25">
      <c r="A91" s="76"/>
      <c r="B91" s="79"/>
      <c r="C91" s="15" t="s">
        <v>139</v>
      </c>
      <c r="D91" s="16">
        <v>8384.880000000001</v>
      </c>
      <c r="E91" s="16">
        <v>240381.03</v>
      </c>
      <c r="F91" s="59">
        <v>37.35</v>
      </c>
    </row>
    <row r="92" spans="1:6" x14ac:dyDescent="0.25">
      <c r="A92" s="76"/>
      <c r="B92" s="14" t="s">
        <v>140</v>
      </c>
      <c r="C92" s="15" t="s">
        <v>141</v>
      </c>
      <c r="D92" s="16">
        <v>6356.25</v>
      </c>
      <c r="E92" s="16">
        <v>243834.21</v>
      </c>
      <c r="F92" s="59">
        <v>40.82</v>
      </c>
    </row>
    <row r="93" spans="1:6" x14ac:dyDescent="0.25">
      <c r="A93" s="76"/>
      <c r="B93" s="14" t="s">
        <v>142</v>
      </c>
      <c r="C93" s="15" t="s">
        <v>143</v>
      </c>
      <c r="D93" s="16">
        <v>2089.27</v>
      </c>
      <c r="E93" s="16">
        <v>84010.45</v>
      </c>
      <c r="F93" s="59">
        <v>44.384999999999998</v>
      </c>
    </row>
    <row r="94" spans="1:6" x14ac:dyDescent="0.25">
      <c r="A94" s="76"/>
      <c r="B94" s="78" t="s">
        <v>144</v>
      </c>
      <c r="C94" s="15" t="s">
        <v>145</v>
      </c>
      <c r="D94" s="16">
        <v>4557.6100000000006</v>
      </c>
      <c r="E94" s="16">
        <v>164536.35999999996</v>
      </c>
      <c r="F94" s="59">
        <v>44.02</v>
      </c>
    </row>
    <row r="95" spans="1:6" x14ac:dyDescent="0.25">
      <c r="A95" s="76"/>
      <c r="B95" s="79"/>
      <c r="C95" s="15" t="s">
        <v>146</v>
      </c>
      <c r="D95" s="16">
        <v>1797.42</v>
      </c>
      <c r="E95" s="16">
        <v>68427.090000000011</v>
      </c>
      <c r="F95" s="59">
        <v>38.472999999999999</v>
      </c>
    </row>
    <row r="96" spans="1:6" s="12" customFormat="1" x14ac:dyDescent="0.25">
      <c r="A96" s="76"/>
      <c r="B96" s="80"/>
      <c r="C96" s="15" t="s">
        <v>205</v>
      </c>
      <c r="D96" s="16">
        <v>651.75</v>
      </c>
      <c r="E96" s="16">
        <v>25158.880000000001</v>
      </c>
      <c r="F96" s="59">
        <v>37.555999999999997</v>
      </c>
    </row>
    <row r="97" spans="1:6" x14ac:dyDescent="0.25">
      <c r="A97" s="76"/>
      <c r="B97" s="78" t="s">
        <v>61</v>
      </c>
      <c r="C97" s="15" t="s">
        <v>62</v>
      </c>
      <c r="D97" s="16">
        <v>7753.76</v>
      </c>
      <c r="E97" s="16">
        <v>230451.47999999998</v>
      </c>
      <c r="F97" s="59">
        <v>35.61</v>
      </c>
    </row>
    <row r="98" spans="1:6" x14ac:dyDescent="0.25">
      <c r="A98" s="76"/>
      <c r="B98" s="79"/>
      <c r="C98" s="15" t="s">
        <v>63</v>
      </c>
      <c r="D98" s="16">
        <v>49333.569999999992</v>
      </c>
      <c r="E98" s="16">
        <v>262841.69999999995</v>
      </c>
      <c r="F98" s="59">
        <v>29.734999999999999</v>
      </c>
    </row>
    <row r="99" spans="1:6" s="12" customFormat="1" x14ac:dyDescent="0.25">
      <c r="A99" s="76"/>
      <c r="B99" s="80"/>
      <c r="C99" s="15" t="s">
        <v>204</v>
      </c>
      <c r="D99" s="16">
        <v>524</v>
      </c>
      <c r="E99" s="16">
        <v>26369.39</v>
      </c>
      <c r="F99" s="59">
        <v>54.353333333333332</v>
      </c>
    </row>
    <row r="100" spans="1:6" x14ac:dyDescent="0.25">
      <c r="A100" s="76"/>
      <c r="B100" s="78" t="s">
        <v>64</v>
      </c>
      <c r="C100" s="15" t="s">
        <v>65</v>
      </c>
      <c r="D100" s="16">
        <v>31890.019999999997</v>
      </c>
      <c r="E100" s="16">
        <v>1092865.2200000002</v>
      </c>
      <c r="F100" s="59">
        <v>48.42</v>
      </c>
    </row>
    <row r="101" spans="1:6" x14ac:dyDescent="0.25">
      <c r="A101" s="76"/>
      <c r="B101" s="79"/>
      <c r="C101" s="15" t="s">
        <v>66</v>
      </c>
      <c r="D101" s="16">
        <v>3906.66</v>
      </c>
      <c r="E101" s="16">
        <v>137437.15</v>
      </c>
      <c r="F101" s="59">
        <v>36.85</v>
      </c>
    </row>
    <row r="102" spans="1:6" x14ac:dyDescent="0.25">
      <c r="A102" s="76"/>
      <c r="B102" s="79"/>
      <c r="C102" s="15" t="s">
        <v>154</v>
      </c>
      <c r="D102" s="16">
        <v>5370.04</v>
      </c>
      <c r="E102" s="16">
        <v>323809.42</v>
      </c>
      <c r="F102" s="59">
        <v>32.090000000000003</v>
      </c>
    </row>
    <row r="103" spans="1:6" x14ac:dyDescent="0.25">
      <c r="A103" s="76"/>
      <c r="B103" s="80"/>
      <c r="C103" s="15" t="s">
        <v>67</v>
      </c>
      <c r="D103" s="16">
        <v>2878.75</v>
      </c>
      <c r="E103" s="16">
        <v>131678.88999999998</v>
      </c>
      <c r="F103" s="59">
        <v>47.463500000000003</v>
      </c>
    </row>
    <row r="104" spans="1:6" x14ac:dyDescent="0.25">
      <c r="A104" s="76"/>
      <c r="B104" s="78" t="s">
        <v>68</v>
      </c>
      <c r="C104" s="15" t="s">
        <v>69</v>
      </c>
      <c r="D104" s="16">
        <v>11541.2</v>
      </c>
      <c r="E104" s="16">
        <v>368435.14</v>
      </c>
      <c r="F104" s="59">
        <v>34.33</v>
      </c>
    </row>
    <row r="105" spans="1:6" x14ac:dyDescent="0.25">
      <c r="A105" s="76"/>
      <c r="B105" s="79"/>
      <c r="C105" s="15" t="s">
        <v>70</v>
      </c>
      <c r="D105" s="16">
        <v>11015</v>
      </c>
      <c r="E105" s="16">
        <v>298811.78000000003</v>
      </c>
      <c r="F105" s="59">
        <v>28.51</v>
      </c>
    </row>
    <row r="106" spans="1:6" x14ac:dyDescent="0.25">
      <c r="A106" s="76"/>
      <c r="B106" s="79"/>
      <c r="C106" s="15" t="s">
        <v>71</v>
      </c>
      <c r="D106" s="16">
        <v>7755.15</v>
      </c>
      <c r="E106" s="16">
        <v>217528.66</v>
      </c>
      <c r="F106" s="59">
        <v>32.659999999999997</v>
      </c>
    </row>
    <row r="107" spans="1:6" x14ac:dyDescent="0.25">
      <c r="A107" s="76"/>
      <c r="B107" s="79"/>
      <c r="C107" s="15" t="s">
        <v>72</v>
      </c>
      <c r="D107" s="16">
        <v>1363.7</v>
      </c>
      <c r="E107" s="16">
        <v>44952.970000000008</v>
      </c>
      <c r="F107" s="59">
        <v>77.001599999999996</v>
      </c>
    </row>
    <row r="108" spans="1:6" x14ac:dyDescent="0.25">
      <c r="A108" s="77"/>
      <c r="B108" s="80"/>
      <c r="C108" s="15" t="s">
        <v>73</v>
      </c>
      <c r="D108" s="16">
        <v>2408.25</v>
      </c>
      <c r="E108" s="16">
        <v>79996.67</v>
      </c>
      <c r="F108" s="59">
        <v>34.084999999999994</v>
      </c>
    </row>
    <row r="109" spans="1:6" x14ac:dyDescent="0.25">
      <c r="A109" s="17"/>
      <c r="B109" s="18"/>
      <c r="C109" s="19" t="s">
        <v>74</v>
      </c>
      <c r="D109" s="84">
        <f>SUM(E66:E108)</f>
        <v>13568754.660000004</v>
      </c>
      <c r="E109" s="84"/>
      <c r="F109" s="84"/>
    </row>
    <row r="110" spans="1:6" x14ac:dyDescent="0.25">
      <c r="A110" s="75" t="s">
        <v>75</v>
      </c>
      <c r="B110" s="78" t="s">
        <v>76</v>
      </c>
      <c r="C110" s="15" t="s">
        <v>77</v>
      </c>
      <c r="D110" s="16">
        <v>34120.25</v>
      </c>
      <c r="E110" s="16">
        <v>1332773.9600000002</v>
      </c>
      <c r="F110" s="59">
        <v>48.73</v>
      </c>
    </row>
    <row r="111" spans="1:6" x14ac:dyDescent="0.25">
      <c r="A111" s="76"/>
      <c r="B111" s="80"/>
      <c r="C111" s="15" t="s">
        <v>78</v>
      </c>
      <c r="D111" s="16">
        <v>30445.940000000002</v>
      </c>
      <c r="E111" s="16">
        <v>921046.19</v>
      </c>
      <c r="F111" s="59">
        <v>40.770000000000003</v>
      </c>
    </row>
    <row r="112" spans="1:6" x14ac:dyDescent="0.25">
      <c r="A112" s="76"/>
      <c r="B112" s="78" t="s">
        <v>79</v>
      </c>
      <c r="C112" s="15" t="s">
        <v>80</v>
      </c>
      <c r="D112" s="16">
        <v>1533711.49</v>
      </c>
      <c r="E112" s="16">
        <v>138532.03</v>
      </c>
      <c r="F112" s="59">
        <v>0.5776</v>
      </c>
    </row>
    <row r="113" spans="1:6" x14ac:dyDescent="0.25">
      <c r="A113" s="76"/>
      <c r="B113" s="79"/>
      <c r="C113" s="15" t="s">
        <v>81</v>
      </c>
      <c r="D113" s="16">
        <v>37112029.300000004</v>
      </c>
      <c r="E113" s="16">
        <v>2753493.98</v>
      </c>
      <c r="F113" s="59">
        <v>0.104</v>
      </c>
    </row>
    <row r="114" spans="1:6" x14ac:dyDescent="0.25">
      <c r="A114" s="76"/>
      <c r="B114" s="79"/>
      <c r="C114" s="15" t="s">
        <v>82</v>
      </c>
      <c r="D114" s="16">
        <v>3408068.5999999996</v>
      </c>
      <c r="E114" s="16">
        <v>1262022.1999999995</v>
      </c>
      <c r="F114" s="59">
        <v>0.68100000000000005</v>
      </c>
    </row>
    <row r="115" spans="1:6" x14ac:dyDescent="0.25">
      <c r="A115" s="76"/>
      <c r="B115" s="80"/>
      <c r="C115" s="15" t="s">
        <v>155</v>
      </c>
      <c r="D115" s="16">
        <v>2530580.5</v>
      </c>
      <c r="E115" s="16">
        <v>193994.81999999998</v>
      </c>
      <c r="F115" s="59">
        <v>0.111</v>
      </c>
    </row>
    <row r="116" spans="1:6" s="12" customFormat="1" x14ac:dyDescent="0.25">
      <c r="A116" s="76"/>
      <c r="B116" s="78" t="s">
        <v>83</v>
      </c>
      <c r="C116" s="15" t="s">
        <v>196</v>
      </c>
      <c r="D116" s="16">
        <v>848.06</v>
      </c>
      <c r="E116" s="16">
        <v>48091.19000000001</v>
      </c>
      <c r="F116" s="59">
        <v>155.03</v>
      </c>
    </row>
    <row r="117" spans="1:6" x14ac:dyDescent="0.25">
      <c r="A117" s="77"/>
      <c r="B117" s="80"/>
      <c r="C117" s="15" t="s">
        <v>84</v>
      </c>
      <c r="D117" s="16">
        <v>4106.63</v>
      </c>
      <c r="E117" s="16">
        <v>103544.46</v>
      </c>
      <c r="F117" s="59">
        <v>92.576999999999998</v>
      </c>
    </row>
    <row r="118" spans="1:6" x14ac:dyDescent="0.25">
      <c r="A118" s="17"/>
      <c r="B118" s="18"/>
      <c r="C118" s="19" t="s">
        <v>85</v>
      </c>
      <c r="D118" s="81">
        <f>SUM(E110:E117)</f>
        <v>6753498.8300000001</v>
      </c>
      <c r="E118" s="82"/>
      <c r="F118" s="83"/>
    </row>
    <row r="119" spans="1:6" x14ac:dyDescent="0.25">
      <c r="A119" s="75" t="s">
        <v>86</v>
      </c>
      <c r="B119" s="78" t="s">
        <v>87</v>
      </c>
      <c r="C119" s="15" t="s">
        <v>147</v>
      </c>
      <c r="D119" s="16">
        <v>3440.07</v>
      </c>
      <c r="E119" s="16">
        <v>344620.94000000006</v>
      </c>
      <c r="F119" s="59">
        <v>75.239999999999995</v>
      </c>
    </row>
    <row r="120" spans="1:6" x14ac:dyDescent="0.25">
      <c r="A120" s="76"/>
      <c r="B120" s="79"/>
      <c r="C120" s="15" t="s">
        <v>88</v>
      </c>
      <c r="D120" s="16">
        <v>29492.67</v>
      </c>
      <c r="E120" s="16">
        <v>131596.28</v>
      </c>
      <c r="F120" s="59">
        <v>76.552000000000007</v>
      </c>
    </row>
    <row r="121" spans="1:6" x14ac:dyDescent="0.25">
      <c r="A121" s="76"/>
      <c r="B121" s="79"/>
      <c r="C121" s="15" t="s">
        <v>89</v>
      </c>
      <c r="D121" s="16">
        <v>51533.33</v>
      </c>
      <c r="E121" s="16">
        <v>2060932.3400000003</v>
      </c>
      <c r="F121" s="59">
        <v>44.65</v>
      </c>
    </row>
    <row r="122" spans="1:6" x14ac:dyDescent="0.25">
      <c r="A122" s="76"/>
      <c r="B122" s="80"/>
      <c r="C122" s="15" t="s">
        <v>148</v>
      </c>
      <c r="D122" s="16">
        <v>6470.7199999999993</v>
      </c>
      <c r="E122" s="16">
        <v>234321.41000000006</v>
      </c>
      <c r="F122" s="59">
        <v>43.515500000000003</v>
      </c>
    </row>
    <row r="123" spans="1:6" x14ac:dyDescent="0.25">
      <c r="A123" s="76"/>
      <c r="B123" s="14" t="s">
        <v>90</v>
      </c>
      <c r="C123" s="15" t="s">
        <v>91</v>
      </c>
      <c r="D123" s="16">
        <v>2857.92</v>
      </c>
      <c r="E123" s="16">
        <v>119685.37999999999</v>
      </c>
      <c r="F123" s="59">
        <v>144.113</v>
      </c>
    </row>
    <row r="124" spans="1:6" x14ac:dyDescent="0.25">
      <c r="A124" s="76"/>
      <c r="B124" s="14" t="s">
        <v>92</v>
      </c>
      <c r="C124" s="15" t="s">
        <v>93</v>
      </c>
      <c r="D124" s="16">
        <v>242639.49</v>
      </c>
      <c r="E124" s="16">
        <v>8448885.1000000015</v>
      </c>
      <c r="F124" s="59">
        <v>36.54</v>
      </c>
    </row>
    <row r="125" spans="1:6" x14ac:dyDescent="0.25">
      <c r="A125" s="76"/>
      <c r="B125" s="78" t="s">
        <v>94</v>
      </c>
      <c r="C125" s="15" t="s">
        <v>95</v>
      </c>
      <c r="D125" s="16">
        <v>22977.739999999998</v>
      </c>
      <c r="E125" s="16">
        <v>770425.15999999992</v>
      </c>
      <c r="F125" s="60">
        <v>1948.4852000000001</v>
      </c>
    </row>
    <row r="126" spans="1:6" x14ac:dyDescent="0.25">
      <c r="A126" s="76"/>
      <c r="B126" s="79"/>
      <c r="C126" s="15" t="s">
        <v>96</v>
      </c>
      <c r="D126" s="16">
        <v>38841.21</v>
      </c>
      <c r="E126" s="16">
        <v>1029393.76</v>
      </c>
      <c r="F126" s="59">
        <v>68.371660000000006</v>
      </c>
    </row>
    <row r="127" spans="1:6" x14ac:dyDescent="0.25">
      <c r="A127" s="76"/>
      <c r="B127" s="79"/>
      <c r="C127" s="51" t="s">
        <v>97</v>
      </c>
      <c r="D127" s="16">
        <v>13275.359999999999</v>
      </c>
      <c r="E127" s="16">
        <v>375912.33000000007</v>
      </c>
      <c r="F127" s="59">
        <v>82.123500000000007</v>
      </c>
    </row>
    <row r="128" spans="1:6" x14ac:dyDescent="0.25">
      <c r="A128" s="77"/>
      <c r="B128" s="80"/>
      <c r="C128" s="15" t="s">
        <v>98</v>
      </c>
      <c r="D128" s="16">
        <v>3759</v>
      </c>
      <c r="E128" s="16">
        <v>131162.96000000002</v>
      </c>
      <c r="F128" s="59">
        <v>39.902500000000003</v>
      </c>
    </row>
    <row r="129" spans="1:6" x14ac:dyDescent="0.25">
      <c r="A129" s="17"/>
      <c r="B129" s="18"/>
      <c r="C129" s="19" t="s">
        <v>99</v>
      </c>
      <c r="D129" s="81">
        <f>SUM(E119:E128)</f>
        <v>13646935.660000004</v>
      </c>
      <c r="E129" s="82"/>
      <c r="F129" s="83"/>
    </row>
    <row r="130" spans="1:6" ht="15.75" x14ac:dyDescent="0.25">
      <c r="A130" s="21" t="s">
        <v>100</v>
      </c>
      <c r="B130" s="22"/>
      <c r="C130" s="23"/>
      <c r="D130" s="86">
        <f>D129+D118+D109+D65+D56+D38+D24+D10+D3</f>
        <v>60105169.079999991</v>
      </c>
      <c r="E130" s="86"/>
      <c r="F130" s="86"/>
    </row>
  </sheetData>
  <sheetProtection algorithmName="SHA-512" hashValue="1CYy0WptFxFqRWOTBNM4d9G/3I95cWPy2Q2N0GVKBsOoFW0mfu/6trNyl0KU4hzwcSdYWNejZH7hArbUbcF5Vw==" saltValue="aYEDcEriipZ79Gd3M7TlTg==" spinCount="100000" sheet="1" objects="1" scenarios="1" autoFilter="0"/>
  <mergeCells count="48">
    <mergeCell ref="D56:F56"/>
    <mergeCell ref="D38:F38"/>
    <mergeCell ref="D65:F65"/>
    <mergeCell ref="B68:B75"/>
    <mergeCell ref="D130:F130"/>
    <mergeCell ref="B100:B103"/>
    <mergeCell ref="B104:B108"/>
    <mergeCell ref="D109:F109"/>
    <mergeCell ref="D129:F129"/>
    <mergeCell ref="D118:F118"/>
    <mergeCell ref="B119:B122"/>
    <mergeCell ref="B116:B117"/>
    <mergeCell ref="B83:B91"/>
    <mergeCell ref="B66:B67"/>
    <mergeCell ref="B97:B99"/>
    <mergeCell ref="A1:C1"/>
    <mergeCell ref="B43:B44"/>
    <mergeCell ref="A25:A37"/>
    <mergeCell ref="B25:B26"/>
    <mergeCell ref="B27:B28"/>
    <mergeCell ref="B39:B42"/>
    <mergeCell ref="A39:A55"/>
    <mergeCell ref="B49:B52"/>
    <mergeCell ref="B33:B35"/>
    <mergeCell ref="D3:F3"/>
    <mergeCell ref="D10:F10"/>
    <mergeCell ref="D24:F24"/>
    <mergeCell ref="A11:A23"/>
    <mergeCell ref="B11:B14"/>
    <mergeCell ref="B15:B16"/>
    <mergeCell ref="B20:B23"/>
    <mergeCell ref="B18:B19"/>
    <mergeCell ref="A4:A9"/>
    <mergeCell ref="A66:A108"/>
    <mergeCell ref="B125:B128"/>
    <mergeCell ref="B81:B82"/>
    <mergeCell ref="B4:B8"/>
    <mergeCell ref="B94:B96"/>
    <mergeCell ref="B53:B55"/>
    <mergeCell ref="B46:B48"/>
    <mergeCell ref="A57:A64"/>
    <mergeCell ref="B57:B64"/>
    <mergeCell ref="A110:A117"/>
    <mergeCell ref="B110:B111"/>
    <mergeCell ref="B112:B115"/>
    <mergeCell ref="B29:B32"/>
    <mergeCell ref="A119:A128"/>
    <mergeCell ref="B76:B79"/>
  </mergeCells>
  <pageMargins left="0.7" right="0.7" top="0.75" bottom="0.75" header="0.3" footer="0.3"/>
  <pageSetup paperSize="9" scale="3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DCBB-0476-4D96-8DFB-BCF791C17C7D}">
  <sheetPr>
    <pageSetUpPr fitToPage="1"/>
  </sheetPr>
  <dimension ref="A1:F99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174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625599.55000000005</v>
      </c>
      <c r="F2" s="16"/>
    </row>
    <row r="3" spans="1:6" x14ac:dyDescent="0.25">
      <c r="A3" s="17"/>
      <c r="B3" s="24"/>
      <c r="C3" s="19" t="s">
        <v>6</v>
      </c>
      <c r="D3" s="84">
        <f>SUM(E2:E2)</f>
        <v>625599.55000000005</v>
      </c>
      <c r="E3" s="84"/>
      <c r="F3" s="84"/>
    </row>
    <row r="4" spans="1:6" x14ac:dyDescent="0.25">
      <c r="A4" s="93" t="s">
        <v>7</v>
      </c>
      <c r="B4" s="78" t="s">
        <v>8</v>
      </c>
      <c r="C4" s="14" t="s">
        <v>104</v>
      </c>
      <c r="D4" s="16">
        <v>136.99</v>
      </c>
      <c r="E4" s="16">
        <v>13508.87</v>
      </c>
      <c r="F4" s="16">
        <v>98.61</v>
      </c>
    </row>
    <row r="5" spans="1:6" x14ac:dyDescent="0.25">
      <c r="A5" s="93"/>
      <c r="B5" s="79"/>
      <c r="C5" s="14" t="s">
        <v>9</v>
      </c>
      <c r="D5" s="16">
        <v>15.98</v>
      </c>
      <c r="E5" s="16">
        <v>5066.38</v>
      </c>
      <c r="F5" s="16">
        <v>317.05</v>
      </c>
    </row>
    <row r="6" spans="1:6" s="12" customFormat="1" x14ac:dyDescent="0.25">
      <c r="A6" s="93"/>
      <c r="B6" s="80"/>
      <c r="C6" s="15" t="s">
        <v>195</v>
      </c>
      <c r="D6" s="27" t="s">
        <v>39</v>
      </c>
      <c r="E6" s="16">
        <v>25.9</v>
      </c>
      <c r="F6" s="27" t="s">
        <v>39</v>
      </c>
    </row>
    <row r="7" spans="1:6" x14ac:dyDescent="0.25">
      <c r="A7" s="93"/>
      <c r="B7" s="14" t="s">
        <v>10</v>
      </c>
      <c r="C7" s="14" t="s">
        <v>11</v>
      </c>
      <c r="D7" s="16">
        <v>641499.99</v>
      </c>
      <c r="E7" s="16">
        <v>30115.02</v>
      </c>
      <c r="F7" s="16">
        <v>0.05</v>
      </c>
    </row>
    <row r="8" spans="1:6" x14ac:dyDescent="0.25">
      <c r="A8" s="17"/>
      <c r="B8" s="18"/>
      <c r="C8" s="19" t="s">
        <v>12</v>
      </c>
      <c r="D8" s="84">
        <f>SUM(E4:E7)</f>
        <v>48716.17</v>
      </c>
      <c r="E8" s="84"/>
      <c r="F8" s="84"/>
    </row>
    <row r="9" spans="1:6" x14ac:dyDescent="0.25">
      <c r="A9" s="93" t="s">
        <v>13</v>
      </c>
      <c r="B9" s="99" t="s">
        <v>14</v>
      </c>
      <c r="C9" s="14" t="s">
        <v>15</v>
      </c>
      <c r="D9" s="16">
        <v>880</v>
      </c>
      <c r="E9" s="16">
        <v>8873.57</v>
      </c>
      <c r="F9" s="16">
        <v>10.08</v>
      </c>
    </row>
    <row r="10" spans="1:6" x14ac:dyDescent="0.25">
      <c r="A10" s="93"/>
      <c r="B10" s="99"/>
      <c r="C10" s="14" t="s">
        <v>16</v>
      </c>
      <c r="D10" s="16">
        <v>3</v>
      </c>
      <c r="E10" s="16">
        <v>1701.21</v>
      </c>
      <c r="F10" s="16">
        <v>567.07000000000005</v>
      </c>
    </row>
    <row r="11" spans="1:6" x14ac:dyDescent="0.25">
      <c r="A11" s="93"/>
      <c r="B11" s="99"/>
      <c r="C11" s="14" t="s">
        <v>17</v>
      </c>
      <c r="D11" s="16">
        <v>14</v>
      </c>
      <c r="E11" s="16">
        <v>1876.31</v>
      </c>
      <c r="F11" s="16">
        <v>134.02000000000001</v>
      </c>
    </row>
    <row r="12" spans="1:6" x14ac:dyDescent="0.25">
      <c r="A12" s="93"/>
      <c r="B12" s="99"/>
      <c r="C12" s="14" t="s">
        <v>105</v>
      </c>
      <c r="D12" s="16">
        <v>24</v>
      </c>
      <c r="E12" s="16">
        <v>2053.7600000000002</v>
      </c>
      <c r="F12" s="16">
        <v>85.57</v>
      </c>
    </row>
    <row r="13" spans="1:6" x14ac:dyDescent="0.25">
      <c r="A13" s="93"/>
      <c r="B13" s="14" t="s">
        <v>106</v>
      </c>
      <c r="C13" s="14" t="s">
        <v>107</v>
      </c>
      <c r="D13" s="16">
        <v>11.5</v>
      </c>
      <c r="E13" s="16">
        <v>337.39</v>
      </c>
      <c r="F13" s="16">
        <v>29.34</v>
      </c>
    </row>
    <row r="14" spans="1:6" s="12" customFormat="1" x14ac:dyDescent="0.25">
      <c r="A14" s="93"/>
      <c r="B14" s="64" t="s">
        <v>163</v>
      </c>
      <c r="C14" s="15" t="s">
        <v>198</v>
      </c>
      <c r="D14" s="16">
        <v>13.5</v>
      </c>
      <c r="E14" s="16">
        <v>313.89</v>
      </c>
      <c r="F14" s="16">
        <v>23.25</v>
      </c>
    </row>
    <row r="15" spans="1:6" x14ac:dyDescent="0.25">
      <c r="A15" s="93"/>
      <c r="B15" s="99" t="s">
        <v>18</v>
      </c>
      <c r="C15" s="14" t="s">
        <v>19</v>
      </c>
      <c r="D15" s="16">
        <v>51.5</v>
      </c>
      <c r="E15" s="16">
        <v>1459.39</v>
      </c>
      <c r="F15" s="16">
        <v>28.34</v>
      </c>
    </row>
    <row r="16" spans="1:6" x14ac:dyDescent="0.25">
      <c r="A16" s="93"/>
      <c r="B16" s="99"/>
      <c r="C16" s="14" t="s">
        <v>20</v>
      </c>
      <c r="D16" s="16">
        <v>88</v>
      </c>
      <c r="E16" s="16">
        <v>2933.81</v>
      </c>
      <c r="F16" s="16">
        <v>33.340000000000003</v>
      </c>
    </row>
    <row r="17" spans="1:6" x14ac:dyDescent="0.25">
      <c r="A17" s="93"/>
      <c r="B17" s="99"/>
      <c r="C17" s="14" t="s">
        <v>21</v>
      </c>
      <c r="D17" s="16">
        <v>4</v>
      </c>
      <c r="E17" s="16">
        <v>191.52</v>
      </c>
      <c r="F17" s="16">
        <v>47.88</v>
      </c>
    </row>
    <row r="18" spans="1:6" x14ac:dyDescent="0.25">
      <c r="A18" s="93"/>
      <c r="B18" s="99"/>
      <c r="C18" s="14" t="s">
        <v>22</v>
      </c>
      <c r="D18" s="16">
        <v>731.25</v>
      </c>
      <c r="E18" s="16">
        <v>25376.75</v>
      </c>
      <c r="F18" s="16">
        <v>35.26</v>
      </c>
    </row>
    <row r="19" spans="1:6" x14ac:dyDescent="0.25">
      <c r="A19" s="17"/>
      <c r="B19" s="18"/>
      <c r="C19" s="19" t="s">
        <v>23</v>
      </c>
      <c r="D19" s="84">
        <f>SUM(E9:E18)</f>
        <v>45117.599999999999</v>
      </c>
      <c r="E19" s="84"/>
      <c r="F19" s="84"/>
    </row>
    <row r="20" spans="1:6" x14ac:dyDescent="0.25">
      <c r="A20" s="93" t="s">
        <v>24</v>
      </c>
      <c r="B20" s="14" t="s">
        <v>25</v>
      </c>
      <c r="C20" s="14" t="s">
        <v>26</v>
      </c>
      <c r="D20" s="16">
        <v>900.99</v>
      </c>
      <c r="E20" s="16">
        <v>83686.44</v>
      </c>
      <c r="F20" s="16">
        <v>92.88</v>
      </c>
    </row>
    <row r="21" spans="1:6" x14ac:dyDescent="0.25">
      <c r="A21" s="93"/>
      <c r="B21" s="99" t="s">
        <v>27</v>
      </c>
      <c r="C21" s="14" t="s">
        <v>28</v>
      </c>
      <c r="D21" s="16">
        <v>210</v>
      </c>
      <c r="E21" s="16">
        <v>745.2</v>
      </c>
      <c r="F21" s="16">
        <v>3.55</v>
      </c>
    </row>
    <row r="22" spans="1:6" x14ac:dyDescent="0.25">
      <c r="A22" s="93"/>
      <c r="B22" s="99"/>
      <c r="C22" s="14" t="s">
        <v>108</v>
      </c>
      <c r="D22" s="16">
        <v>500.02</v>
      </c>
      <c r="E22" s="16">
        <v>10055.64</v>
      </c>
      <c r="F22" s="16">
        <v>20.11</v>
      </c>
    </row>
    <row r="23" spans="1:6" s="12" customFormat="1" x14ac:dyDescent="0.25">
      <c r="A23" s="93"/>
      <c r="B23" s="78" t="s">
        <v>29</v>
      </c>
      <c r="C23" s="12" t="s">
        <v>101</v>
      </c>
      <c r="D23" s="16">
        <v>3977.97</v>
      </c>
      <c r="E23" s="16">
        <v>6226.56</v>
      </c>
      <c r="F23" s="16">
        <v>1.57</v>
      </c>
    </row>
    <row r="24" spans="1:6" x14ac:dyDescent="0.25">
      <c r="A24" s="93"/>
      <c r="B24" s="80"/>
      <c r="C24" s="14" t="s">
        <v>31</v>
      </c>
      <c r="D24" s="16">
        <v>2325.02</v>
      </c>
      <c r="E24" s="16">
        <v>17921.400000000001</v>
      </c>
      <c r="F24" s="16">
        <v>7.71</v>
      </c>
    </row>
    <row r="25" spans="1:6" s="12" customFormat="1" x14ac:dyDescent="0.25">
      <c r="A25" s="93"/>
      <c r="B25" s="78" t="s">
        <v>32</v>
      </c>
      <c r="C25" s="15" t="s">
        <v>193</v>
      </c>
      <c r="D25" s="16">
        <v>1366</v>
      </c>
      <c r="E25" s="16">
        <v>4897.7299999999996</v>
      </c>
      <c r="F25" s="16">
        <v>3.59</v>
      </c>
    </row>
    <row r="26" spans="1:6" s="12" customFormat="1" x14ac:dyDescent="0.25">
      <c r="A26" s="93"/>
      <c r="B26" s="79"/>
      <c r="C26" s="12" t="s">
        <v>33</v>
      </c>
      <c r="D26" s="16">
        <v>75.989999999999995</v>
      </c>
      <c r="E26" s="16">
        <v>1449.53</v>
      </c>
      <c r="F26" s="16">
        <v>19.079999999999998</v>
      </c>
    </row>
    <row r="27" spans="1:6" x14ac:dyDescent="0.25">
      <c r="A27" s="93"/>
      <c r="B27" s="80"/>
      <c r="C27" s="14" t="s">
        <v>34</v>
      </c>
      <c r="D27" s="16">
        <v>454.02</v>
      </c>
      <c r="E27" s="16">
        <v>10296.15</v>
      </c>
      <c r="F27" s="16">
        <v>22.68</v>
      </c>
    </row>
    <row r="28" spans="1:6" x14ac:dyDescent="0.25">
      <c r="A28" s="93"/>
      <c r="B28" s="14" t="s">
        <v>35</v>
      </c>
      <c r="C28" s="14" t="s">
        <v>36</v>
      </c>
      <c r="D28" s="16">
        <v>4029.68</v>
      </c>
      <c r="E28" s="16">
        <v>174977.45</v>
      </c>
      <c r="F28" s="16">
        <v>43.42</v>
      </c>
    </row>
    <row r="29" spans="1:6" x14ac:dyDescent="0.25">
      <c r="A29" s="93"/>
      <c r="B29" s="14" t="s">
        <v>37</v>
      </c>
      <c r="C29" s="14" t="s">
        <v>38</v>
      </c>
      <c r="D29" s="16">
        <v>93</v>
      </c>
      <c r="E29" s="16">
        <v>3175.46</v>
      </c>
      <c r="F29" s="16">
        <v>34.14</v>
      </c>
    </row>
    <row r="30" spans="1:6" x14ac:dyDescent="0.25">
      <c r="A30" s="17"/>
      <c r="B30" s="18"/>
      <c r="C30" s="19" t="s">
        <v>40</v>
      </c>
      <c r="D30" s="84">
        <f>SUM(E20:E29)</f>
        <v>313431.56</v>
      </c>
      <c r="E30" s="84"/>
      <c r="F30" s="84"/>
    </row>
    <row r="31" spans="1:6" x14ac:dyDescent="0.25">
      <c r="A31" s="93" t="s">
        <v>41</v>
      </c>
      <c r="B31" s="99" t="s">
        <v>42</v>
      </c>
      <c r="C31" s="14" t="s">
        <v>43</v>
      </c>
      <c r="D31" s="16">
        <v>368.1</v>
      </c>
      <c r="E31" s="16">
        <v>11318.44</v>
      </c>
      <c r="F31" s="16">
        <v>30.75</v>
      </c>
    </row>
    <row r="32" spans="1:6" x14ac:dyDescent="0.25">
      <c r="A32" s="93"/>
      <c r="B32" s="99"/>
      <c r="C32" s="14" t="s">
        <v>156</v>
      </c>
      <c r="D32" s="16">
        <v>80.5</v>
      </c>
      <c r="E32" s="16">
        <v>2207.58</v>
      </c>
      <c r="F32" s="16">
        <v>27.42</v>
      </c>
    </row>
    <row r="33" spans="1:6" s="12" customFormat="1" x14ac:dyDescent="0.25">
      <c r="A33" s="93"/>
      <c r="B33" s="35" t="s">
        <v>44</v>
      </c>
      <c r="C33" s="12" t="s">
        <v>109</v>
      </c>
      <c r="D33" s="16">
        <v>12450</v>
      </c>
      <c r="E33" s="16">
        <v>5635.01</v>
      </c>
      <c r="F33" s="16">
        <v>0.45</v>
      </c>
    </row>
    <row r="34" spans="1:6" x14ac:dyDescent="0.25">
      <c r="A34" s="93"/>
      <c r="B34" s="14" t="s">
        <v>170</v>
      </c>
      <c r="C34" s="14" t="s">
        <v>160</v>
      </c>
      <c r="D34" s="16">
        <v>42025.01</v>
      </c>
      <c r="E34" s="16">
        <v>39067.93</v>
      </c>
      <c r="F34" s="16">
        <v>0.93</v>
      </c>
    </row>
    <row r="35" spans="1:6" x14ac:dyDescent="0.25">
      <c r="A35" s="93"/>
      <c r="B35" s="99" t="s">
        <v>46</v>
      </c>
      <c r="C35" s="14" t="s">
        <v>47</v>
      </c>
      <c r="D35" s="16">
        <v>3730.01</v>
      </c>
      <c r="E35" s="16">
        <v>7013.06</v>
      </c>
      <c r="F35" s="16">
        <v>1.88</v>
      </c>
    </row>
    <row r="36" spans="1:6" x14ac:dyDescent="0.25">
      <c r="A36" s="93"/>
      <c r="B36" s="99"/>
      <c r="C36" s="14" t="s">
        <v>157</v>
      </c>
      <c r="D36" s="16">
        <v>3</v>
      </c>
      <c r="E36" s="16">
        <v>971.07</v>
      </c>
      <c r="F36" s="16">
        <v>323.69</v>
      </c>
    </row>
    <row r="37" spans="1:6" x14ac:dyDescent="0.25">
      <c r="A37" s="93"/>
      <c r="B37" s="99" t="s">
        <v>48</v>
      </c>
      <c r="C37" s="14" t="s">
        <v>49</v>
      </c>
      <c r="D37" s="16">
        <v>122</v>
      </c>
      <c r="E37" s="16">
        <v>5879.62</v>
      </c>
      <c r="F37" s="16">
        <v>48.19</v>
      </c>
    </row>
    <row r="38" spans="1:6" x14ac:dyDescent="0.25">
      <c r="A38" s="93"/>
      <c r="B38" s="99"/>
      <c r="C38" s="14" t="s">
        <v>161</v>
      </c>
      <c r="D38" s="16">
        <v>130</v>
      </c>
      <c r="E38" s="16">
        <v>5762.11</v>
      </c>
      <c r="F38" s="16">
        <v>44.32</v>
      </c>
    </row>
    <row r="39" spans="1:6" x14ac:dyDescent="0.25">
      <c r="A39" s="93"/>
      <c r="B39" s="99"/>
      <c r="C39" s="14" t="s">
        <v>111</v>
      </c>
      <c r="D39" s="16">
        <v>33</v>
      </c>
      <c r="E39" s="16">
        <v>1181.6400000000001</v>
      </c>
      <c r="F39" s="16">
        <v>35.81</v>
      </c>
    </row>
    <row r="40" spans="1:6" x14ac:dyDescent="0.25">
      <c r="A40" s="93"/>
      <c r="B40" s="99" t="s">
        <v>50</v>
      </c>
      <c r="C40" s="14" t="s">
        <v>51</v>
      </c>
      <c r="D40" s="16">
        <v>2923.01</v>
      </c>
      <c r="E40" s="16">
        <v>35794.519999999997</v>
      </c>
      <c r="F40" s="16">
        <v>12.25</v>
      </c>
    </row>
    <row r="41" spans="1:6" s="12" customFormat="1" x14ac:dyDescent="0.25">
      <c r="A41" s="93"/>
      <c r="B41" s="99"/>
      <c r="C41" s="15" t="s">
        <v>202</v>
      </c>
      <c r="D41" s="16">
        <v>67.010000000000005</v>
      </c>
      <c r="E41" s="16">
        <v>2549.69</v>
      </c>
      <c r="F41" s="16">
        <v>38.049999999999997</v>
      </c>
    </row>
    <row r="42" spans="1:6" x14ac:dyDescent="0.25">
      <c r="A42" s="93"/>
      <c r="B42" s="99"/>
      <c r="C42" s="14" t="s">
        <v>52</v>
      </c>
      <c r="D42" s="16">
        <v>7</v>
      </c>
      <c r="E42" s="16">
        <v>1096.93</v>
      </c>
      <c r="F42" s="16">
        <v>156.69999999999999</v>
      </c>
    </row>
    <row r="43" spans="1:6" x14ac:dyDescent="0.25">
      <c r="A43" s="17"/>
      <c r="B43" s="18"/>
      <c r="C43" s="19" t="s">
        <v>53</v>
      </c>
      <c r="D43" s="84">
        <f>SUM(E31:E42)</f>
        <v>118477.59999999998</v>
      </c>
      <c r="E43" s="84"/>
      <c r="F43" s="84"/>
    </row>
    <row r="44" spans="1:6" x14ac:dyDescent="0.25">
      <c r="A44" s="75" t="s">
        <v>54</v>
      </c>
      <c r="B44" s="78" t="s">
        <v>55</v>
      </c>
      <c r="C44" s="14" t="s">
        <v>112</v>
      </c>
      <c r="D44" s="16">
        <v>143.76</v>
      </c>
      <c r="E44" s="16">
        <v>5060.1899999999996</v>
      </c>
      <c r="F44" s="16">
        <v>35.200000000000003</v>
      </c>
    </row>
    <row r="45" spans="1:6" x14ac:dyDescent="0.25">
      <c r="A45" s="76"/>
      <c r="B45" s="79"/>
      <c r="C45" s="14" t="s">
        <v>149</v>
      </c>
      <c r="D45" s="16">
        <v>46</v>
      </c>
      <c r="E45" s="16">
        <v>1763.08</v>
      </c>
      <c r="F45" s="16">
        <v>38.33</v>
      </c>
    </row>
    <row r="46" spans="1:6" x14ac:dyDescent="0.25">
      <c r="A46" s="76"/>
      <c r="B46" s="79"/>
      <c r="C46" s="14" t="s">
        <v>56</v>
      </c>
      <c r="D46" s="16">
        <v>23</v>
      </c>
      <c r="E46" s="16">
        <v>580.04</v>
      </c>
      <c r="F46" s="16">
        <v>25.22</v>
      </c>
    </row>
    <row r="47" spans="1:6" x14ac:dyDescent="0.25">
      <c r="A47" s="76"/>
      <c r="B47" s="79"/>
      <c r="C47" s="14" t="s">
        <v>57</v>
      </c>
      <c r="D47" s="16">
        <v>585.25</v>
      </c>
      <c r="E47" s="16">
        <v>20150.18</v>
      </c>
      <c r="F47" s="16">
        <v>34.43</v>
      </c>
    </row>
    <row r="48" spans="1:6" x14ac:dyDescent="0.25">
      <c r="A48" s="76"/>
      <c r="B48" s="79"/>
      <c r="C48" s="14" t="s">
        <v>102</v>
      </c>
      <c r="D48" s="16">
        <v>490</v>
      </c>
      <c r="E48" s="16">
        <v>16503.240000000002</v>
      </c>
      <c r="F48" s="16">
        <v>33.68</v>
      </c>
    </row>
    <row r="49" spans="1:6" s="12" customFormat="1" x14ac:dyDescent="0.25">
      <c r="A49" s="77"/>
      <c r="B49" s="80"/>
      <c r="C49" s="15" t="s">
        <v>201</v>
      </c>
      <c r="D49" s="16">
        <v>1500</v>
      </c>
      <c r="E49" s="16">
        <v>409.06</v>
      </c>
      <c r="F49" s="16">
        <v>0.27</v>
      </c>
    </row>
    <row r="50" spans="1:6" x14ac:dyDescent="0.25">
      <c r="A50" s="17"/>
      <c r="B50" s="18"/>
      <c r="C50" s="19" t="s">
        <v>59</v>
      </c>
      <c r="D50" s="84">
        <f>SUM(E44:E49)</f>
        <v>44465.789999999994</v>
      </c>
      <c r="E50" s="84"/>
      <c r="F50" s="84"/>
    </row>
    <row r="51" spans="1:6" x14ac:dyDescent="0.25">
      <c r="A51" s="93" t="s">
        <v>60</v>
      </c>
      <c r="B51" s="14" t="s">
        <v>113</v>
      </c>
      <c r="C51" s="14" t="s">
        <v>114</v>
      </c>
      <c r="D51" s="16">
        <v>103.5</v>
      </c>
      <c r="E51" s="16">
        <v>3142.86</v>
      </c>
      <c r="F51" s="16">
        <v>30.37</v>
      </c>
    </row>
    <row r="52" spans="1:6" x14ac:dyDescent="0.25">
      <c r="A52" s="93"/>
      <c r="B52" s="99" t="s">
        <v>115</v>
      </c>
      <c r="C52" s="14" t="s">
        <v>116</v>
      </c>
      <c r="D52" s="16">
        <v>1237.25</v>
      </c>
      <c r="E52" s="16">
        <v>40142.980000000003</v>
      </c>
      <c r="F52" s="16">
        <v>32.450000000000003</v>
      </c>
    </row>
    <row r="53" spans="1:6" x14ac:dyDescent="0.25">
      <c r="A53" s="93"/>
      <c r="B53" s="99"/>
      <c r="C53" s="14" t="s">
        <v>117</v>
      </c>
      <c r="D53" s="16">
        <v>3</v>
      </c>
      <c r="E53" s="16">
        <v>78.33</v>
      </c>
      <c r="F53" s="16">
        <v>26.11</v>
      </c>
    </row>
    <row r="54" spans="1:6" x14ac:dyDescent="0.25">
      <c r="A54" s="93"/>
      <c r="B54" s="99"/>
      <c r="C54" s="14" t="s">
        <v>118</v>
      </c>
      <c r="D54" s="16">
        <v>9764.25</v>
      </c>
      <c r="E54" s="16">
        <v>325096.25</v>
      </c>
      <c r="F54" s="16">
        <v>33.29</v>
      </c>
    </row>
    <row r="55" spans="1:6" x14ac:dyDescent="0.25">
      <c r="A55" s="93"/>
      <c r="B55" s="99"/>
      <c r="C55" s="14" t="s">
        <v>165</v>
      </c>
      <c r="D55" s="16">
        <v>30.5</v>
      </c>
      <c r="E55" s="16">
        <v>908.25</v>
      </c>
      <c r="F55" s="16">
        <v>29.78</v>
      </c>
    </row>
    <row r="56" spans="1:6" x14ac:dyDescent="0.25">
      <c r="A56" s="93"/>
      <c r="B56" s="99"/>
      <c r="C56" s="14" t="s">
        <v>119</v>
      </c>
      <c r="D56" s="16">
        <v>108.5</v>
      </c>
      <c r="E56" s="16">
        <v>3232.66</v>
      </c>
      <c r="F56" s="16">
        <v>29.79</v>
      </c>
    </row>
    <row r="57" spans="1:6" x14ac:dyDescent="0.25">
      <c r="A57" s="93"/>
      <c r="B57" s="99"/>
      <c r="C57" s="14" t="s">
        <v>120</v>
      </c>
      <c r="D57" s="16">
        <v>963.4</v>
      </c>
      <c r="E57" s="16">
        <v>42490.93</v>
      </c>
      <c r="F57" s="16">
        <v>44.11</v>
      </c>
    </row>
    <row r="58" spans="1:6" x14ac:dyDescent="0.25">
      <c r="A58" s="93"/>
      <c r="B58" s="99"/>
      <c r="C58" s="14" t="s">
        <v>166</v>
      </c>
      <c r="D58" s="27" t="s">
        <v>39</v>
      </c>
      <c r="E58" s="16">
        <v>17778.14</v>
      </c>
      <c r="F58" s="27" t="s">
        <v>39</v>
      </c>
    </row>
    <row r="59" spans="1:6" x14ac:dyDescent="0.25">
      <c r="A59" s="93"/>
      <c r="B59" s="99" t="s">
        <v>122</v>
      </c>
      <c r="C59" s="14" t="s">
        <v>124</v>
      </c>
      <c r="D59" s="16">
        <v>5</v>
      </c>
      <c r="E59" s="16">
        <v>547032.98</v>
      </c>
      <c r="F59" s="16">
        <v>109406.6</v>
      </c>
    </row>
    <row r="60" spans="1:6" x14ac:dyDescent="0.25">
      <c r="A60" s="93"/>
      <c r="B60" s="99"/>
      <c r="C60" s="14" t="s">
        <v>125</v>
      </c>
      <c r="D60" s="16">
        <v>171.5</v>
      </c>
      <c r="E60" s="16">
        <v>9220.4699999999993</v>
      </c>
      <c r="F60" s="16">
        <v>53.76</v>
      </c>
    </row>
    <row r="61" spans="1:6" x14ac:dyDescent="0.25">
      <c r="A61" s="93"/>
      <c r="B61" s="99"/>
      <c r="C61" s="14" t="s">
        <v>126</v>
      </c>
      <c r="D61" s="16">
        <v>80.5</v>
      </c>
      <c r="E61" s="16">
        <v>2470.27</v>
      </c>
      <c r="F61" s="16">
        <v>30.69</v>
      </c>
    </row>
    <row r="62" spans="1:6" x14ac:dyDescent="0.25">
      <c r="A62" s="93"/>
      <c r="B62" s="14" t="s">
        <v>127</v>
      </c>
      <c r="C62" s="14" t="s">
        <v>128</v>
      </c>
      <c r="D62" s="16">
        <v>455.75</v>
      </c>
      <c r="E62" s="16">
        <v>14562.17</v>
      </c>
      <c r="F62" s="16">
        <v>31.95</v>
      </c>
    </row>
    <row r="63" spans="1:6" x14ac:dyDescent="0.25">
      <c r="A63" s="93"/>
      <c r="B63" s="78" t="s">
        <v>129</v>
      </c>
      <c r="C63" s="14" t="s">
        <v>130</v>
      </c>
      <c r="D63" s="16">
        <v>93.5</v>
      </c>
      <c r="E63" s="16">
        <v>2784.36</v>
      </c>
      <c r="F63" s="16">
        <v>29.78</v>
      </c>
    </row>
    <row r="64" spans="1:6" s="12" customFormat="1" x14ac:dyDescent="0.25">
      <c r="A64" s="93"/>
      <c r="B64" s="80"/>
      <c r="C64" s="15" t="s">
        <v>192</v>
      </c>
      <c r="D64" s="16">
        <v>44.5</v>
      </c>
      <c r="E64" s="16">
        <v>1282.68</v>
      </c>
      <c r="F64" s="16">
        <v>28.82</v>
      </c>
    </row>
    <row r="65" spans="1:6" x14ac:dyDescent="0.25">
      <c r="A65" s="93"/>
      <c r="B65" s="99" t="s">
        <v>131</v>
      </c>
      <c r="C65" s="14" t="s">
        <v>167</v>
      </c>
      <c r="D65" s="16">
        <v>4703.75</v>
      </c>
      <c r="E65" s="16">
        <v>132594.51</v>
      </c>
      <c r="F65" s="16">
        <v>28.19</v>
      </c>
    </row>
    <row r="66" spans="1:6" x14ac:dyDescent="0.25">
      <c r="A66" s="93"/>
      <c r="B66" s="99"/>
      <c r="C66" s="14" t="s">
        <v>133</v>
      </c>
      <c r="D66" s="16">
        <v>6027.05</v>
      </c>
      <c r="E66" s="16">
        <v>173545.13</v>
      </c>
      <c r="F66" s="16">
        <v>28.79</v>
      </c>
    </row>
    <row r="67" spans="1:6" x14ac:dyDescent="0.25">
      <c r="A67" s="93"/>
      <c r="B67" s="99"/>
      <c r="C67" s="14" t="s">
        <v>135</v>
      </c>
      <c r="D67" s="16">
        <v>210.5</v>
      </c>
      <c r="E67" s="16">
        <v>23183.71</v>
      </c>
      <c r="F67" s="16">
        <v>107.42</v>
      </c>
    </row>
    <row r="68" spans="1:6" x14ac:dyDescent="0.25">
      <c r="A68" s="93"/>
      <c r="B68" s="99"/>
      <c r="C68" s="14" t="s">
        <v>136</v>
      </c>
      <c r="D68" s="16">
        <v>322.5</v>
      </c>
      <c r="E68" s="16">
        <v>19092.98</v>
      </c>
      <c r="F68" s="16">
        <v>59.2</v>
      </c>
    </row>
    <row r="69" spans="1:6" x14ac:dyDescent="0.25">
      <c r="A69" s="93"/>
      <c r="B69" s="99"/>
      <c r="C69" s="14" t="s">
        <v>137</v>
      </c>
      <c r="D69" s="16">
        <v>37</v>
      </c>
      <c r="E69" s="16">
        <v>711057.31</v>
      </c>
      <c r="F69" s="16">
        <v>19217.77</v>
      </c>
    </row>
    <row r="70" spans="1:6" x14ac:dyDescent="0.25">
      <c r="A70" s="93"/>
      <c r="B70" s="99"/>
      <c r="C70" s="14" t="s">
        <v>138</v>
      </c>
      <c r="D70" s="16">
        <v>23.5</v>
      </c>
      <c r="E70" s="16">
        <v>693.67</v>
      </c>
      <c r="F70" s="16">
        <v>29.52</v>
      </c>
    </row>
    <row r="71" spans="1:6" x14ac:dyDescent="0.25">
      <c r="A71" s="93"/>
      <c r="B71" s="99"/>
      <c r="C71" s="14" t="s">
        <v>139</v>
      </c>
      <c r="D71" s="16">
        <v>57.5</v>
      </c>
      <c r="E71" s="16">
        <v>1423.19</v>
      </c>
      <c r="F71" s="16">
        <v>24.75</v>
      </c>
    </row>
    <row r="72" spans="1:6" x14ac:dyDescent="0.25">
      <c r="A72" s="93"/>
      <c r="B72" s="14" t="s">
        <v>140</v>
      </c>
      <c r="C72" s="14" t="s">
        <v>141</v>
      </c>
      <c r="D72" s="16">
        <v>319.5</v>
      </c>
      <c r="E72" s="16">
        <v>9275.8799999999992</v>
      </c>
      <c r="F72" s="16">
        <v>29.03</v>
      </c>
    </row>
    <row r="73" spans="1:6" x14ac:dyDescent="0.25">
      <c r="A73" s="93"/>
      <c r="B73" s="14" t="s">
        <v>142</v>
      </c>
      <c r="C73" s="14" t="s">
        <v>143</v>
      </c>
      <c r="D73" s="16">
        <v>1833.77</v>
      </c>
      <c r="E73" s="16">
        <v>71517.53</v>
      </c>
      <c r="F73" s="16">
        <v>39</v>
      </c>
    </row>
    <row r="74" spans="1:6" x14ac:dyDescent="0.25">
      <c r="A74" s="93"/>
      <c r="B74" s="78" t="s">
        <v>144</v>
      </c>
      <c r="C74" s="14" t="s">
        <v>145</v>
      </c>
      <c r="D74" s="16">
        <v>1061.25</v>
      </c>
      <c r="E74" s="16">
        <v>31468.49</v>
      </c>
      <c r="F74" s="16">
        <v>29.65</v>
      </c>
    </row>
    <row r="75" spans="1:6" x14ac:dyDescent="0.25">
      <c r="A75" s="93"/>
      <c r="B75" s="79"/>
      <c r="C75" s="14" t="s">
        <v>146</v>
      </c>
      <c r="D75" s="16">
        <v>692.02</v>
      </c>
      <c r="E75" s="16">
        <v>22444.02</v>
      </c>
      <c r="F75" s="16">
        <v>32.43</v>
      </c>
    </row>
    <row r="76" spans="1:6" s="12" customFormat="1" x14ac:dyDescent="0.25">
      <c r="A76" s="93"/>
      <c r="B76" s="80"/>
      <c r="C76" s="15" t="s">
        <v>205</v>
      </c>
      <c r="D76" s="16">
        <v>69</v>
      </c>
      <c r="E76" s="16">
        <v>2323.27</v>
      </c>
      <c r="F76" s="16">
        <v>33.67</v>
      </c>
    </row>
    <row r="77" spans="1:6" x14ac:dyDescent="0.25">
      <c r="A77" s="93"/>
      <c r="B77" s="99" t="s">
        <v>61</v>
      </c>
      <c r="C77" s="14" t="s">
        <v>62</v>
      </c>
      <c r="D77" s="16">
        <v>439.5</v>
      </c>
      <c r="E77" s="16">
        <v>14541.25</v>
      </c>
      <c r="F77" s="16">
        <v>33.090000000000003</v>
      </c>
    </row>
    <row r="78" spans="1:6" x14ac:dyDescent="0.25">
      <c r="A78" s="93"/>
      <c r="B78" s="99"/>
      <c r="C78" s="14" t="s">
        <v>63</v>
      </c>
      <c r="D78" s="16">
        <v>4441</v>
      </c>
      <c r="E78" s="16">
        <v>6979.99</v>
      </c>
      <c r="F78" s="16">
        <v>1.57</v>
      </c>
    </row>
    <row r="79" spans="1:6" x14ac:dyDescent="0.25">
      <c r="A79" s="93"/>
      <c r="B79" s="99" t="s">
        <v>64</v>
      </c>
      <c r="C79" s="14" t="s">
        <v>65</v>
      </c>
      <c r="D79" s="16">
        <v>46.05</v>
      </c>
      <c r="E79" s="16">
        <v>861.62</v>
      </c>
      <c r="F79" s="16">
        <v>18.71</v>
      </c>
    </row>
    <row r="80" spans="1:6" x14ac:dyDescent="0.25">
      <c r="A80" s="93"/>
      <c r="B80" s="99"/>
      <c r="C80" s="14" t="s">
        <v>66</v>
      </c>
      <c r="D80" s="16">
        <v>76.25</v>
      </c>
      <c r="E80" s="16">
        <v>2982.22</v>
      </c>
      <c r="F80" s="16">
        <v>39.11</v>
      </c>
    </row>
    <row r="81" spans="1:6" x14ac:dyDescent="0.25">
      <c r="A81" s="93"/>
      <c r="B81" s="99"/>
      <c r="C81" s="14" t="s">
        <v>154</v>
      </c>
      <c r="D81" s="16">
        <v>1766.04</v>
      </c>
      <c r="E81" s="16">
        <v>79987.86</v>
      </c>
      <c r="F81" s="16">
        <v>45.29</v>
      </c>
    </row>
    <row r="82" spans="1:6" x14ac:dyDescent="0.25">
      <c r="A82" s="93"/>
      <c r="B82" s="99"/>
      <c r="C82" s="14" t="s">
        <v>67</v>
      </c>
      <c r="D82" s="16">
        <v>32</v>
      </c>
      <c r="E82" s="16">
        <v>1039.74</v>
      </c>
      <c r="F82" s="16">
        <v>32.49</v>
      </c>
    </row>
    <row r="83" spans="1:6" x14ac:dyDescent="0.25">
      <c r="A83" s="17"/>
      <c r="B83" s="18"/>
      <c r="C83" s="19" t="s">
        <v>74</v>
      </c>
      <c r="D83" s="84">
        <f>SUM(E51:E82)</f>
        <v>2315235.7000000002</v>
      </c>
      <c r="E83" s="84"/>
      <c r="F83" s="84"/>
    </row>
    <row r="84" spans="1:6" x14ac:dyDescent="0.25">
      <c r="A84" s="75" t="s">
        <v>75</v>
      </c>
      <c r="B84" s="99" t="s">
        <v>76</v>
      </c>
      <c r="C84" s="14" t="s">
        <v>77</v>
      </c>
      <c r="D84" s="16">
        <v>1066.83</v>
      </c>
      <c r="E84" s="16">
        <v>35025.360000000001</v>
      </c>
      <c r="F84" s="16">
        <v>32.83</v>
      </c>
    </row>
    <row r="85" spans="1:6" x14ac:dyDescent="0.25">
      <c r="A85" s="76"/>
      <c r="B85" s="99"/>
      <c r="C85" s="14" t="s">
        <v>78</v>
      </c>
      <c r="D85" s="16">
        <v>1672.27</v>
      </c>
      <c r="E85" s="16">
        <v>51836.85</v>
      </c>
      <c r="F85" s="16">
        <v>31</v>
      </c>
    </row>
    <row r="86" spans="1:6" x14ac:dyDescent="0.25">
      <c r="A86" s="76"/>
      <c r="B86" s="99" t="s">
        <v>79</v>
      </c>
      <c r="C86" s="14" t="s">
        <v>80</v>
      </c>
      <c r="D86" s="16">
        <v>160399.99</v>
      </c>
      <c r="E86" s="16">
        <v>18555.38</v>
      </c>
      <c r="F86" s="16">
        <v>0.12</v>
      </c>
    </row>
    <row r="87" spans="1:6" x14ac:dyDescent="0.25">
      <c r="A87" s="76"/>
      <c r="B87" s="99"/>
      <c r="C87" s="14" t="s">
        <v>81</v>
      </c>
      <c r="D87" s="16">
        <v>2208750.0299999998</v>
      </c>
      <c r="E87" s="16">
        <v>132104.45000000001</v>
      </c>
      <c r="F87" s="16">
        <v>0.06</v>
      </c>
    </row>
    <row r="88" spans="1:6" x14ac:dyDescent="0.25">
      <c r="A88" s="76"/>
      <c r="B88" s="99"/>
      <c r="C88" s="14" t="s">
        <v>82</v>
      </c>
      <c r="D88" s="16">
        <v>147929.94</v>
      </c>
      <c r="E88" s="16">
        <v>76918.94</v>
      </c>
      <c r="F88" s="16">
        <v>0.52</v>
      </c>
    </row>
    <row r="89" spans="1:6" s="12" customFormat="1" x14ac:dyDescent="0.25">
      <c r="A89" s="77"/>
      <c r="B89" s="14" t="s">
        <v>83</v>
      </c>
      <c r="C89" s="12" t="s">
        <v>84</v>
      </c>
      <c r="D89" s="16">
        <v>19.98</v>
      </c>
      <c r="E89" s="16">
        <v>805.9</v>
      </c>
      <c r="F89" s="16">
        <v>40.340000000000003</v>
      </c>
    </row>
    <row r="90" spans="1:6" x14ac:dyDescent="0.25">
      <c r="A90" s="17"/>
      <c r="B90" s="18"/>
      <c r="C90" s="19" t="s">
        <v>85</v>
      </c>
      <c r="D90" s="84">
        <f>SUM(E84:E89)</f>
        <v>315246.88</v>
      </c>
      <c r="E90" s="84"/>
      <c r="F90" s="84"/>
    </row>
    <row r="91" spans="1:6" x14ac:dyDescent="0.25">
      <c r="A91" s="93" t="s">
        <v>86</v>
      </c>
      <c r="B91" s="99" t="s">
        <v>87</v>
      </c>
      <c r="C91" s="14" t="s">
        <v>88</v>
      </c>
      <c r="D91" s="27" t="s">
        <v>39</v>
      </c>
      <c r="E91" s="16">
        <v>6681.9</v>
      </c>
      <c r="F91" s="27" t="s">
        <v>39</v>
      </c>
    </row>
    <row r="92" spans="1:6" x14ac:dyDescent="0.25">
      <c r="A92" s="93"/>
      <c r="B92" s="99"/>
      <c r="C92" s="14" t="s">
        <v>89</v>
      </c>
      <c r="D92" s="27" t="s">
        <v>39</v>
      </c>
      <c r="E92" s="16">
        <v>43568.77</v>
      </c>
      <c r="F92" s="27" t="s">
        <v>39</v>
      </c>
    </row>
    <row r="93" spans="1:6" x14ac:dyDescent="0.25">
      <c r="A93" s="93"/>
      <c r="B93" s="99"/>
      <c r="C93" s="14" t="s">
        <v>148</v>
      </c>
      <c r="D93" s="16">
        <v>43.5</v>
      </c>
      <c r="E93" s="16">
        <v>4623.59</v>
      </c>
      <c r="F93" s="16">
        <v>106.29</v>
      </c>
    </row>
    <row r="94" spans="1:6" x14ac:dyDescent="0.25">
      <c r="A94" s="93"/>
      <c r="B94" s="14" t="s">
        <v>92</v>
      </c>
      <c r="C94" s="14" t="s">
        <v>93</v>
      </c>
      <c r="D94" s="16">
        <v>17041.22</v>
      </c>
      <c r="E94" s="16">
        <v>535865.46</v>
      </c>
      <c r="F94" s="16">
        <v>31.45</v>
      </c>
    </row>
    <row r="95" spans="1:6" s="12" customFormat="1" x14ac:dyDescent="0.25">
      <c r="A95" s="93"/>
      <c r="B95" s="78" t="s">
        <v>94</v>
      </c>
      <c r="C95" s="14" t="s">
        <v>95</v>
      </c>
      <c r="D95" s="27" t="s">
        <v>39</v>
      </c>
      <c r="E95" s="16">
        <v>2571.94</v>
      </c>
      <c r="F95" s="27" t="s">
        <v>39</v>
      </c>
    </row>
    <row r="96" spans="1:6" s="12" customFormat="1" x14ac:dyDescent="0.25">
      <c r="A96" s="93"/>
      <c r="B96" s="79"/>
      <c r="C96" s="12" t="s">
        <v>96</v>
      </c>
      <c r="D96" s="16">
        <v>23.25</v>
      </c>
      <c r="E96" s="16">
        <v>626.84</v>
      </c>
      <c r="F96" s="16">
        <v>26.96</v>
      </c>
    </row>
    <row r="97" spans="1:6" x14ac:dyDescent="0.25">
      <c r="A97" s="93"/>
      <c r="B97" s="80"/>
      <c r="C97" s="14" t="s">
        <v>97</v>
      </c>
      <c r="D97" s="16">
        <v>764.88</v>
      </c>
      <c r="E97" s="16">
        <v>21684.95</v>
      </c>
      <c r="F97" s="16">
        <v>28.35</v>
      </c>
    </row>
    <row r="98" spans="1:6" x14ac:dyDescent="0.25">
      <c r="A98" s="17"/>
      <c r="B98" s="18"/>
      <c r="C98" s="19" t="s">
        <v>99</v>
      </c>
      <c r="D98" s="81">
        <f>SUM(E91:E97)</f>
        <v>615623.44999999984</v>
      </c>
      <c r="E98" s="82"/>
      <c r="F98" s="83"/>
    </row>
    <row r="99" spans="1:6" ht="15.75" x14ac:dyDescent="0.25">
      <c r="A99" s="21" t="s">
        <v>100</v>
      </c>
      <c r="B99" s="22"/>
      <c r="C99" s="23"/>
      <c r="D99" s="87">
        <f>D98+D90+D83+D50+D43+D30+D19+D8+D3</f>
        <v>4441914.3000000007</v>
      </c>
      <c r="E99" s="88"/>
      <c r="F99" s="89"/>
    </row>
  </sheetData>
  <sheetProtection algorithmName="SHA-512" hashValue="Rom0tPtFDArf70yTqD7W5yQFl6ZCPBnyMwTVU+KrGwdzh1/AzirkwYgCad6qvaBx7M+g4ctvyc0yQWI7yj10JQ==" saltValue="vXnrlh31ymvADBryz5NMJg==" spinCount="100000" sheet="1" objects="1" scenarios="1" autoFilter="0"/>
  <mergeCells count="41">
    <mergeCell ref="A9:A18"/>
    <mergeCell ref="B9:B12"/>
    <mergeCell ref="B15:B18"/>
    <mergeCell ref="A1:C1"/>
    <mergeCell ref="D3:F3"/>
    <mergeCell ref="A4:A7"/>
    <mergeCell ref="D8:F8"/>
    <mergeCell ref="B4:B6"/>
    <mergeCell ref="A44:A49"/>
    <mergeCell ref="D19:F19"/>
    <mergeCell ref="A20:A29"/>
    <mergeCell ref="B21:B22"/>
    <mergeCell ref="D30:F30"/>
    <mergeCell ref="A31:A42"/>
    <mergeCell ref="B31:B32"/>
    <mergeCell ref="B35:B36"/>
    <mergeCell ref="B37:B39"/>
    <mergeCell ref="B40:B42"/>
    <mergeCell ref="B25:B27"/>
    <mergeCell ref="A51:A82"/>
    <mergeCell ref="B52:B58"/>
    <mergeCell ref="B59:B61"/>
    <mergeCell ref="B65:B71"/>
    <mergeCell ref="B77:B78"/>
    <mergeCell ref="D99:F99"/>
    <mergeCell ref="B23:B24"/>
    <mergeCell ref="B79:B82"/>
    <mergeCell ref="D83:F83"/>
    <mergeCell ref="B84:B85"/>
    <mergeCell ref="B86:B88"/>
    <mergeCell ref="D90:F90"/>
    <mergeCell ref="D43:F43"/>
    <mergeCell ref="B44:B49"/>
    <mergeCell ref="B63:B64"/>
    <mergeCell ref="B74:B76"/>
    <mergeCell ref="D50:F50"/>
    <mergeCell ref="A84:A89"/>
    <mergeCell ref="B95:B97"/>
    <mergeCell ref="A91:A97"/>
    <mergeCell ref="B91:B93"/>
    <mergeCell ref="D98:F98"/>
  </mergeCells>
  <pageMargins left="0.7" right="0.7" top="0.75" bottom="0.75" header="0.3" footer="0.3"/>
  <pageSetup paperSize="9" scale="4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1CBF-E709-4FD1-A091-EB9BEF9C5996}">
  <sheetPr>
    <pageSetUpPr fitToPage="1"/>
  </sheetPr>
  <dimension ref="A1:G92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49.42578125" bestFit="1" customWidth="1"/>
    <col min="4" max="6" width="26.42578125" customWidth="1"/>
  </cols>
  <sheetData>
    <row r="1" spans="1:7" ht="30" customHeight="1" x14ac:dyDescent="0.25">
      <c r="A1" s="85" t="s">
        <v>177</v>
      </c>
      <c r="B1" s="85"/>
      <c r="C1" s="85"/>
      <c r="D1" s="13" t="s">
        <v>1</v>
      </c>
      <c r="E1" s="13" t="s">
        <v>2</v>
      </c>
      <c r="F1" s="13" t="s">
        <v>3</v>
      </c>
    </row>
    <row r="2" spans="1:7" x14ac:dyDescent="0.25">
      <c r="A2" s="20" t="s">
        <v>4</v>
      </c>
      <c r="B2" s="14" t="s">
        <v>5</v>
      </c>
      <c r="C2" s="14" t="s">
        <v>5</v>
      </c>
      <c r="D2" s="16"/>
      <c r="E2" s="16">
        <v>381851.28000000009</v>
      </c>
      <c r="F2" s="16"/>
    </row>
    <row r="3" spans="1:7" x14ac:dyDescent="0.25">
      <c r="A3" s="17"/>
      <c r="B3" s="24"/>
      <c r="C3" s="19" t="s">
        <v>6</v>
      </c>
      <c r="D3" s="84">
        <f>SUM(E2:E2)</f>
        <v>381851.28000000009</v>
      </c>
      <c r="E3" s="84"/>
      <c r="F3" s="84"/>
    </row>
    <row r="4" spans="1:7" x14ac:dyDescent="0.25">
      <c r="A4" s="75" t="s">
        <v>7</v>
      </c>
      <c r="B4" s="78" t="s">
        <v>8</v>
      </c>
      <c r="C4" s="14" t="s">
        <v>104</v>
      </c>
      <c r="D4" s="16">
        <v>50</v>
      </c>
      <c r="E4" s="16">
        <v>8276.57</v>
      </c>
      <c r="F4" s="16">
        <v>165.53</v>
      </c>
    </row>
    <row r="5" spans="1:7" s="12" customFormat="1" x14ac:dyDescent="0.25">
      <c r="A5" s="76"/>
      <c r="B5" s="79"/>
      <c r="C5" s="12" t="s">
        <v>173</v>
      </c>
      <c r="D5" s="16">
        <v>10</v>
      </c>
      <c r="E5" s="16">
        <v>1081.1600000000001</v>
      </c>
      <c r="F5" s="16">
        <v>108.12</v>
      </c>
    </row>
    <row r="6" spans="1:7" x14ac:dyDescent="0.25">
      <c r="A6" s="76"/>
      <c r="B6" s="79"/>
      <c r="C6" s="14" t="s">
        <v>9</v>
      </c>
      <c r="D6" s="16">
        <v>595</v>
      </c>
      <c r="E6" s="16">
        <v>60161.25</v>
      </c>
      <c r="F6" s="16">
        <v>101.11</v>
      </c>
    </row>
    <row r="7" spans="1:7" s="12" customFormat="1" x14ac:dyDescent="0.25">
      <c r="A7" s="76"/>
      <c r="B7" s="80"/>
      <c r="C7" s="15" t="s">
        <v>195</v>
      </c>
      <c r="D7" s="16">
        <v>110</v>
      </c>
      <c r="E7" s="16">
        <v>9441.81</v>
      </c>
      <c r="F7" s="16">
        <v>85.83</v>
      </c>
    </row>
    <row r="8" spans="1:7" s="12" customFormat="1" x14ac:dyDescent="0.25">
      <c r="A8" s="77"/>
      <c r="B8" s="14" t="s">
        <v>10</v>
      </c>
      <c r="C8" s="14" t="s">
        <v>11</v>
      </c>
      <c r="D8" s="16">
        <v>1246800</v>
      </c>
      <c r="E8" s="16">
        <v>130712.11</v>
      </c>
      <c r="F8" s="16">
        <v>0.31</v>
      </c>
    </row>
    <row r="9" spans="1:7" x14ac:dyDescent="0.25">
      <c r="A9" s="17"/>
      <c r="B9" s="18"/>
      <c r="C9" s="19" t="s">
        <v>12</v>
      </c>
      <c r="D9" s="84">
        <f>SUM(E4:E8)</f>
        <v>209672.9</v>
      </c>
      <c r="E9" s="84"/>
      <c r="F9" s="84"/>
    </row>
    <row r="10" spans="1:7" x14ac:dyDescent="0.25">
      <c r="A10" s="93" t="s">
        <v>13</v>
      </c>
      <c r="B10" s="99" t="s">
        <v>14</v>
      </c>
      <c r="C10" s="14" t="s">
        <v>15</v>
      </c>
      <c r="D10" s="16">
        <v>1610</v>
      </c>
      <c r="E10" s="16">
        <v>6573.45</v>
      </c>
      <c r="F10" s="16">
        <v>4.08</v>
      </c>
    </row>
    <row r="11" spans="1:7" s="12" customFormat="1" x14ac:dyDescent="0.25">
      <c r="A11" s="93"/>
      <c r="B11" s="99"/>
      <c r="C11" s="12" t="s">
        <v>16</v>
      </c>
      <c r="D11" s="16">
        <v>19</v>
      </c>
      <c r="E11" s="16">
        <v>10698.37</v>
      </c>
      <c r="F11" s="16">
        <v>443.7</v>
      </c>
    </row>
    <row r="12" spans="1:7" x14ac:dyDescent="0.25">
      <c r="A12" s="93"/>
      <c r="B12" s="99"/>
      <c r="C12" s="14" t="s">
        <v>17</v>
      </c>
      <c r="D12" s="16">
        <v>6</v>
      </c>
      <c r="E12" s="16">
        <v>2905.74</v>
      </c>
      <c r="F12" s="16">
        <v>484.29</v>
      </c>
    </row>
    <row r="13" spans="1:7" x14ac:dyDescent="0.25">
      <c r="A13" s="93"/>
      <c r="B13" s="14" t="s">
        <v>106</v>
      </c>
      <c r="C13" s="14" t="s">
        <v>107</v>
      </c>
      <c r="D13" s="16">
        <v>1176</v>
      </c>
      <c r="E13" s="16">
        <v>49472.97</v>
      </c>
      <c r="F13" s="16">
        <v>42.07</v>
      </c>
    </row>
    <row r="14" spans="1:7" s="12" customFormat="1" x14ac:dyDescent="0.25">
      <c r="A14" s="93"/>
      <c r="B14" s="78" t="s">
        <v>163</v>
      </c>
      <c r="C14" s="15" t="s">
        <v>198</v>
      </c>
      <c r="D14" s="16">
        <v>15</v>
      </c>
      <c r="E14" s="16">
        <v>330.7</v>
      </c>
      <c r="F14" s="16">
        <v>22.05</v>
      </c>
    </row>
    <row r="15" spans="1:7" s="12" customFormat="1" x14ac:dyDescent="0.25">
      <c r="A15" s="93"/>
      <c r="B15" s="80"/>
      <c r="C15" s="12" t="s">
        <v>164</v>
      </c>
      <c r="D15" s="16">
        <v>62</v>
      </c>
      <c r="E15" s="16">
        <v>5417.2</v>
      </c>
      <c r="F15" s="16">
        <v>87.37</v>
      </c>
      <c r="G15"/>
    </row>
    <row r="16" spans="1:7" x14ac:dyDescent="0.25">
      <c r="A16" s="93"/>
      <c r="B16" s="99" t="s">
        <v>18</v>
      </c>
      <c r="C16" s="14" t="s">
        <v>19</v>
      </c>
      <c r="D16" s="16">
        <v>108</v>
      </c>
      <c r="E16" s="16">
        <v>7189.9</v>
      </c>
      <c r="F16" s="16">
        <v>66.569999999999993</v>
      </c>
    </row>
    <row r="17" spans="1:7" x14ac:dyDescent="0.25">
      <c r="A17" s="93"/>
      <c r="B17" s="99"/>
      <c r="C17" s="14" t="s">
        <v>20</v>
      </c>
      <c r="D17" s="16">
        <v>168</v>
      </c>
      <c r="E17" s="16">
        <v>15401.32</v>
      </c>
      <c r="F17" s="16">
        <v>91.67</v>
      </c>
    </row>
    <row r="18" spans="1:7" x14ac:dyDescent="0.25">
      <c r="A18" s="93"/>
      <c r="B18" s="99"/>
      <c r="C18" s="14" t="s">
        <v>21</v>
      </c>
      <c r="D18" s="16">
        <v>80</v>
      </c>
      <c r="E18" s="16">
        <v>2991.6</v>
      </c>
      <c r="F18" s="16">
        <v>37.39</v>
      </c>
    </row>
    <row r="19" spans="1:7" x14ac:dyDescent="0.25">
      <c r="A19" s="93"/>
      <c r="B19" s="99"/>
      <c r="C19" s="14" t="s">
        <v>22</v>
      </c>
      <c r="D19" s="16">
        <v>698.5</v>
      </c>
      <c r="E19" s="16">
        <v>15510.06</v>
      </c>
      <c r="F19" s="16">
        <v>22.2</v>
      </c>
    </row>
    <row r="20" spans="1:7" x14ac:dyDescent="0.25">
      <c r="A20" s="17"/>
      <c r="B20" s="18"/>
      <c r="C20" s="19" t="s">
        <v>23</v>
      </c>
      <c r="D20" s="84">
        <f>SUM(E10:E19)</f>
        <v>116491.31</v>
      </c>
      <c r="E20" s="84"/>
      <c r="F20" s="84"/>
    </row>
    <row r="21" spans="1:7" x14ac:dyDescent="0.25">
      <c r="A21" s="93" t="s">
        <v>24</v>
      </c>
      <c r="B21" s="14" t="s">
        <v>25</v>
      </c>
      <c r="C21" s="14" t="s">
        <v>26</v>
      </c>
      <c r="D21" s="16">
        <v>256</v>
      </c>
      <c r="E21" s="16">
        <v>40374.71</v>
      </c>
      <c r="F21" s="16">
        <v>157.71</v>
      </c>
    </row>
    <row r="22" spans="1:7" x14ac:dyDescent="0.25">
      <c r="A22" s="93"/>
      <c r="B22" s="14" t="s">
        <v>27</v>
      </c>
      <c r="C22" s="14" t="s">
        <v>28</v>
      </c>
      <c r="D22" s="16">
        <v>292</v>
      </c>
      <c r="E22" s="16">
        <v>6124.58</v>
      </c>
      <c r="F22" s="16">
        <v>20.97</v>
      </c>
    </row>
    <row r="23" spans="1:7" x14ac:dyDescent="0.25">
      <c r="A23" s="93"/>
      <c r="B23" s="78" t="s">
        <v>29</v>
      </c>
      <c r="C23" s="14" t="s">
        <v>101</v>
      </c>
      <c r="D23" s="16">
        <v>1970</v>
      </c>
      <c r="E23" s="16">
        <v>6711.01</v>
      </c>
      <c r="F23" s="16">
        <v>3.41</v>
      </c>
    </row>
    <row r="24" spans="1:7" x14ac:dyDescent="0.25">
      <c r="A24" s="93"/>
      <c r="B24" s="79"/>
      <c r="C24" s="14" t="s">
        <v>30</v>
      </c>
      <c r="D24" s="16">
        <v>196</v>
      </c>
      <c r="E24" s="16">
        <v>9203.35</v>
      </c>
      <c r="F24" s="16">
        <v>46.96</v>
      </c>
      <c r="G24" s="12"/>
    </row>
    <row r="25" spans="1:7" s="12" customFormat="1" x14ac:dyDescent="0.25">
      <c r="A25" s="93"/>
      <c r="B25" s="80"/>
      <c r="C25" s="12" t="s">
        <v>31</v>
      </c>
      <c r="D25" s="16">
        <v>219</v>
      </c>
      <c r="E25" s="16">
        <v>914.36</v>
      </c>
      <c r="F25" s="16">
        <v>4.18</v>
      </c>
      <c r="G25"/>
    </row>
    <row r="26" spans="1:7" s="12" customFormat="1" x14ac:dyDescent="0.25">
      <c r="A26" s="93"/>
      <c r="B26" s="78" t="s">
        <v>32</v>
      </c>
      <c r="C26" s="15" t="s">
        <v>193</v>
      </c>
      <c r="D26" s="16">
        <v>2330</v>
      </c>
      <c r="E26" s="16">
        <v>10474.030000000001</v>
      </c>
      <c r="F26" s="16">
        <v>4.5</v>
      </c>
    </row>
    <row r="27" spans="1:7" x14ac:dyDescent="0.25">
      <c r="A27" s="93"/>
      <c r="B27" s="79"/>
      <c r="C27" s="15" t="s">
        <v>33</v>
      </c>
      <c r="D27" s="16">
        <v>8</v>
      </c>
      <c r="E27" s="16">
        <v>1114.43</v>
      </c>
      <c r="F27" s="16">
        <v>139.30000000000001</v>
      </c>
    </row>
    <row r="28" spans="1:7" x14ac:dyDescent="0.25">
      <c r="A28" s="93"/>
      <c r="B28" s="80"/>
      <c r="C28" s="14" t="s">
        <v>34</v>
      </c>
      <c r="D28" s="16">
        <v>131</v>
      </c>
      <c r="E28" s="16">
        <v>3980.47</v>
      </c>
      <c r="F28" s="16">
        <v>30.39</v>
      </c>
    </row>
    <row r="29" spans="1:7" x14ac:dyDescent="0.25">
      <c r="A29" s="93"/>
      <c r="B29" s="14" t="s">
        <v>35</v>
      </c>
      <c r="C29" s="14" t="s">
        <v>36</v>
      </c>
      <c r="D29" s="16">
        <v>4588.87</v>
      </c>
      <c r="E29" s="16">
        <v>264925.53000000003</v>
      </c>
      <c r="F29" s="16">
        <v>57.73</v>
      </c>
    </row>
    <row r="30" spans="1:7" x14ac:dyDescent="0.25">
      <c r="A30" s="17"/>
      <c r="B30" s="18"/>
      <c r="C30" s="19" t="s">
        <v>40</v>
      </c>
      <c r="D30" s="84">
        <f>SUM(E21:E29)</f>
        <v>343822.47000000003</v>
      </c>
      <c r="E30" s="84"/>
      <c r="F30" s="84"/>
    </row>
    <row r="31" spans="1:7" x14ac:dyDescent="0.25">
      <c r="A31" s="75" t="s">
        <v>41</v>
      </c>
      <c r="B31" s="78" t="s">
        <v>42</v>
      </c>
      <c r="C31" s="14" t="s">
        <v>43</v>
      </c>
      <c r="D31" s="16">
        <v>933</v>
      </c>
      <c r="E31" s="16">
        <v>59523.26</v>
      </c>
      <c r="F31" s="16">
        <v>63.8</v>
      </c>
    </row>
    <row r="32" spans="1:7" x14ac:dyDescent="0.25">
      <c r="A32" s="76"/>
      <c r="B32" s="79"/>
      <c r="C32" s="14" t="s">
        <v>156</v>
      </c>
      <c r="D32" s="16">
        <v>513</v>
      </c>
      <c r="E32" s="16">
        <v>21426.44</v>
      </c>
      <c r="F32" s="16">
        <v>41.77</v>
      </c>
    </row>
    <row r="33" spans="1:7" s="12" customFormat="1" x14ac:dyDescent="0.25">
      <c r="A33" s="76"/>
      <c r="B33" s="80"/>
      <c r="C33" s="15" t="s">
        <v>200</v>
      </c>
      <c r="D33" s="16">
        <v>15.89</v>
      </c>
      <c r="E33" s="16">
        <v>1368.43</v>
      </c>
      <c r="F33" s="16">
        <v>86.12</v>
      </c>
    </row>
    <row r="34" spans="1:7" x14ac:dyDescent="0.25">
      <c r="A34" s="76"/>
      <c r="B34" s="47" t="s">
        <v>46</v>
      </c>
      <c r="C34" s="14" t="s">
        <v>47</v>
      </c>
      <c r="D34" s="16">
        <v>6560</v>
      </c>
      <c r="E34" s="16">
        <v>22224.07</v>
      </c>
      <c r="F34" s="16">
        <v>3.39</v>
      </c>
    </row>
    <row r="35" spans="1:7" x14ac:dyDescent="0.25">
      <c r="A35" s="76"/>
      <c r="B35" s="99" t="s">
        <v>48</v>
      </c>
      <c r="C35" s="14" t="s">
        <v>110</v>
      </c>
      <c r="D35" s="16">
        <v>210</v>
      </c>
      <c r="E35" s="16">
        <v>5269.52</v>
      </c>
      <c r="F35" s="16">
        <v>25.09</v>
      </c>
    </row>
    <row r="36" spans="1:7" x14ac:dyDescent="0.25">
      <c r="A36" s="76"/>
      <c r="B36" s="99"/>
      <c r="C36" s="14" t="s">
        <v>111</v>
      </c>
      <c r="D36" s="16">
        <v>51.5</v>
      </c>
      <c r="E36" s="16">
        <v>2626.95</v>
      </c>
      <c r="F36" s="16">
        <v>51.01</v>
      </c>
    </row>
    <row r="37" spans="1:7" x14ac:dyDescent="0.25">
      <c r="A37" s="76"/>
      <c r="B37" s="78" t="s">
        <v>50</v>
      </c>
      <c r="C37" s="14" t="s">
        <v>51</v>
      </c>
      <c r="D37" s="16">
        <v>990</v>
      </c>
      <c r="E37" s="16">
        <v>20593.349999999999</v>
      </c>
      <c r="F37" s="16">
        <v>20.8</v>
      </c>
    </row>
    <row r="38" spans="1:7" s="12" customFormat="1" x14ac:dyDescent="0.25">
      <c r="A38" s="77"/>
      <c r="B38" s="80"/>
      <c r="C38" s="15" t="s">
        <v>202</v>
      </c>
      <c r="D38" s="16">
        <v>60</v>
      </c>
      <c r="E38" s="16">
        <v>907.75</v>
      </c>
      <c r="F38" s="16">
        <v>15.13</v>
      </c>
    </row>
    <row r="39" spans="1:7" x14ac:dyDescent="0.25">
      <c r="A39" s="17"/>
      <c r="B39" s="18"/>
      <c r="C39" s="19" t="s">
        <v>53</v>
      </c>
      <c r="D39" s="84">
        <f>SUM(E31:E38)</f>
        <v>133939.76999999999</v>
      </c>
      <c r="E39" s="84"/>
      <c r="F39" s="84"/>
    </row>
    <row r="40" spans="1:7" s="12" customFormat="1" x14ac:dyDescent="0.25">
      <c r="A40" s="75" t="s">
        <v>54</v>
      </c>
      <c r="B40" s="78" t="s">
        <v>55</v>
      </c>
      <c r="C40" s="14" t="s">
        <v>112</v>
      </c>
      <c r="D40" s="16">
        <v>97.5</v>
      </c>
      <c r="E40" s="16">
        <v>1940.68</v>
      </c>
      <c r="F40" s="16">
        <v>19.899999999999999</v>
      </c>
      <c r="G40"/>
    </row>
    <row r="41" spans="1:7" s="12" customFormat="1" x14ac:dyDescent="0.25">
      <c r="A41" s="76"/>
      <c r="B41" s="79"/>
      <c r="C41" s="12" t="s">
        <v>56</v>
      </c>
      <c r="D41" s="16">
        <v>55</v>
      </c>
      <c r="E41" s="16">
        <v>3051.45</v>
      </c>
      <c r="F41" s="16">
        <v>55.48</v>
      </c>
    </row>
    <row r="42" spans="1:7" x14ac:dyDescent="0.25">
      <c r="A42" s="76"/>
      <c r="B42" s="79"/>
      <c r="C42" s="14" t="s">
        <v>57</v>
      </c>
      <c r="D42" s="16">
        <v>149</v>
      </c>
      <c r="E42" s="16">
        <v>5237.7700000000004</v>
      </c>
      <c r="F42" s="16">
        <v>35.15</v>
      </c>
    </row>
    <row r="43" spans="1:7" x14ac:dyDescent="0.25">
      <c r="A43" s="76"/>
      <c r="B43" s="79"/>
      <c r="C43" s="14" t="s">
        <v>102</v>
      </c>
      <c r="D43" s="16">
        <v>121.5</v>
      </c>
      <c r="E43" s="16">
        <v>9571.9500000000007</v>
      </c>
      <c r="F43" s="16">
        <v>78.78</v>
      </c>
    </row>
    <row r="44" spans="1:7" s="12" customFormat="1" x14ac:dyDescent="0.25">
      <c r="A44" s="77"/>
      <c r="B44" s="80"/>
      <c r="C44" s="15" t="s">
        <v>201</v>
      </c>
      <c r="D44" s="16">
        <v>100</v>
      </c>
      <c r="E44" s="16">
        <v>903.31</v>
      </c>
      <c r="F44" s="16">
        <v>9.0299999999999994</v>
      </c>
    </row>
    <row r="45" spans="1:7" x14ac:dyDescent="0.25">
      <c r="A45" s="17"/>
      <c r="B45" s="18"/>
      <c r="C45" s="19" t="s">
        <v>59</v>
      </c>
      <c r="D45" s="84">
        <f>SUM(E40:E44)</f>
        <v>20705.160000000003</v>
      </c>
      <c r="E45" s="84"/>
      <c r="F45" s="84"/>
    </row>
    <row r="46" spans="1:7" s="12" customFormat="1" x14ac:dyDescent="0.25">
      <c r="A46" s="75" t="s">
        <v>60</v>
      </c>
      <c r="B46" s="14" t="s">
        <v>113</v>
      </c>
      <c r="C46" s="14" t="s">
        <v>114</v>
      </c>
      <c r="D46" s="16">
        <v>34</v>
      </c>
      <c r="E46" s="16">
        <v>1271.1600000000001</v>
      </c>
      <c r="F46" s="16">
        <v>37.39</v>
      </c>
      <c r="G46"/>
    </row>
    <row r="47" spans="1:7" x14ac:dyDescent="0.25">
      <c r="A47" s="76"/>
      <c r="B47" s="99" t="s">
        <v>115</v>
      </c>
      <c r="C47" s="14" t="s">
        <v>116</v>
      </c>
      <c r="D47" s="16">
        <v>697.5</v>
      </c>
      <c r="E47" s="16">
        <v>13774.21</v>
      </c>
      <c r="F47" s="16">
        <v>19.75</v>
      </c>
    </row>
    <row r="48" spans="1:7" x14ac:dyDescent="0.25">
      <c r="A48" s="76"/>
      <c r="B48" s="99"/>
      <c r="C48" s="14" t="s">
        <v>117</v>
      </c>
      <c r="D48" s="16">
        <v>2</v>
      </c>
      <c r="E48" s="16">
        <v>151.69</v>
      </c>
      <c r="F48" s="16">
        <v>75.849999999999994</v>
      </c>
    </row>
    <row r="49" spans="1:7" x14ac:dyDescent="0.25">
      <c r="A49" s="76"/>
      <c r="B49" s="99"/>
      <c r="C49" s="14" t="s">
        <v>118</v>
      </c>
      <c r="D49" s="16">
        <v>4243.6499999999996</v>
      </c>
      <c r="E49" s="16">
        <v>235027.06</v>
      </c>
      <c r="F49" s="16">
        <v>55.38</v>
      </c>
    </row>
    <row r="50" spans="1:7" x14ac:dyDescent="0.25">
      <c r="A50" s="76"/>
      <c r="B50" s="99"/>
      <c r="C50" s="14" t="s">
        <v>165</v>
      </c>
      <c r="D50" s="16">
        <v>915</v>
      </c>
      <c r="E50" s="16">
        <v>36458.620000000003</v>
      </c>
      <c r="F50" s="16">
        <v>39.85</v>
      </c>
    </row>
    <row r="51" spans="1:7" x14ac:dyDescent="0.25">
      <c r="A51" s="76"/>
      <c r="B51" s="99"/>
      <c r="C51" s="14" t="s">
        <v>119</v>
      </c>
      <c r="D51" s="16">
        <v>432</v>
      </c>
      <c r="E51" s="16">
        <v>24563.84</v>
      </c>
      <c r="F51" s="16">
        <v>56.86</v>
      </c>
    </row>
    <row r="52" spans="1:7" x14ac:dyDescent="0.25">
      <c r="A52" s="76"/>
      <c r="B52" s="99"/>
      <c r="C52" s="14" t="s">
        <v>120</v>
      </c>
      <c r="D52" s="16">
        <v>501</v>
      </c>
      <c r="E52" s="16">
        <v>21112.18</v>
      </c>
      <c r="F52" s="16">
        <v>42.14</v>
      </c>
    </row>
    <row r="53" spans="1:7" x14ac:dyDescent="0.25">
      <c r="A53" s="76"/>
      <c r="B53" s="99"/>
      <c r="C53" s="14" t="s">
        <v>121</v>
      </c>
      <c r="D53" s="16">
        <v>89</v>
      </c>
      <c r="E53" s="16">
        <v>2802.6</v>
      </c>
      <c r="F53" s="16">
        <v>31.49</v>
      </c>
    </row>
    <row r="54" spans="1:7" x14ac:dyDescent="0.25">
      <c r="A54" s="76"/>
      <c r="B54" s="99"/>
      <c r="C54" s="14" t="s">
        <v>166</v>
      </c>
      <c r="D54" s="16">
        <v>100.45</v>
      </c>
      <c r="E54" s="16">
        <v>19225.59</v>
      </c>
      <c r="F54" s="16">
        <v>191.39</v>
      </c>
    </row>
    <row r="55" spans="1:7" x14ac:dyDescent="0.25">
      <c r="A55" s="76"/>
      <c r="B55" s="99" t="s">
        <v>122</v>
      </c>
      <c r="C55" s="14" t="s">
        <v>123</v>
      </c>
      <c r="D55" s="16">
        <v>546.54999999999995</v>
      </c>
      <c r="E55" s="16">
        <v>19381.45</v>
      </c>
      <c r="F55" s="16">
        <v>35.46</v>
      </c>
    </row>
    <row r="56" spans="1:7" x14ac:dyDescent="0.25">
      <c r="A56" s="76"/>
      <c r="B56" s="99"/>
      <c r="C56" s="14" t="s">
        <v>124</v>
      </c>
      <c r="D56" s="16">
        <v>125.5</v>
      </c>
      <c r="E56" s="16">
        <v>541233.85</v>
      </c>
      <c r="F56" s="16">
        <v>4312.62</v>
      </c>
      <c r="G56" s="12"/>
    </row>
    <row r="57" spans="1:7" s="12" customFormat="1" x14ac:dyDescent="0.25">
      <c r="A57" s="76"/>
      <c r="B57" s="99"/>
      <c r="C57" s="12" t="s">
        <v>125</v>
      </c>
      <c r="D57" s="16">
        <v>11.5</v>
      </c>
      <c r="E57" s="16">
        <v>736.5</v>
      </c>
      <c r="F57" s="16">
        <v>64.040000000000006</v>
      </c>
      <c r="G57"/>
    </row>
    <row r="58" spans="1:7" x14ac:dyDescent="0.25">
      <c r="A58" s="76"/>
      <c r="B58" s="99"/>
      <c r="C58" s="14" t="s">
        <v>126</v>
      </c>
      <c r="D58" s="16">
        <v>12</v>
      </c>
      <c r="E58" s="16">
        <v>602.58000000000004</v>
      </c>
      <c r="F58" s="16">
        <v>50.21</v>
      </c>
    </row>
    <row r="59" spans="1:7" x14ac:dyDescent="0.25">
      <c r="A59" s="76"/>
      <c r="B59" s="14" t="s">
        <v>127</v>
      </c>
      <c r="C59" s="14" t="s">
        <v>128</v>
      </c>
      <c r="D59" s="16">
        <v>109</v>
      </c>
      <c r="E59" s="16">
        <v>5695.04</v>
      </c>
      <c r="F59" s="16">
        <v>52.25</v>
      </c>
    </row>
    <row r="60" spans="1:7" x14ac:dyDescent="0.25">
      <c r="A60" s="76"/>
      <c r="B60" s="78" t="s">
        <v>129</v>
      </c>
      <c r="C60" s="14" t="s">
        <v>130</v>
      </c>
      <c r="D60" s="16">
        <v>70.5</v>
      </c>
      <c r="E60" s="16">
        <v>3430.36</v>
      </c>
      <c r="F60" s="16">
        <v>48.66</v>
      </c>
    </row>
    <row r="61" spans="1:7" s="12" customFormat="1" x14ac:dyDescent="0.25">
      <c r="A61" s="76"/>
      <c r="B61" s="80"/>
      <c r="C61" s="15" t="s">
        <v>192</v>
      </c>
      <c r="D61" s="16">
        <v>28</v>
      </c>
      <c r="E61" s="16">
        <v>1392.31</v>
      </c>
      <c r="F61" s="16">
        <v>49.73</v>
      </c>
    </row>
    <row r="62" spans="1:7" s="12" customFormat="1" x14ac:dyDescent="0.25">
      <c r="A62" s="76"/>
      <c r="B62" s="78" t="s">
        <v>131</v>
      </c>
      <c r="C62" s="14" t="s">
        <v>167</v>
      </c>
      <c r="D62" s="16">
        <v>4</v>
      </c>
      <c r="E62" s="16">
        <v>374.53</v>
      </c>
      <c r="F62" s="16">
        <v>93.63</v>
      </c>
    </row>
    <row r="63" spans="1:7" x14ac:dyDescent="0.25">
      <c r="A63" s="76"/>
      <c r="B63" s="79"/>
      <c r="C63" s="14" t="s">
        <v>134</v>
      </c>
      <c r="D63" s="16">
        <v>3.5</v>
      </c>
      <c r="E63" s="16">
        <v>262.17</v>
      </c>
      <c r="F63" s="16">
        <v>74.91</v>
      </c>
    </row>
    <row r="64" spans="1:7" s="12" customFormat="1" x14ac:dyDescent="0.25">
      <c r="A64" s="76"/>
      <c r="B64" s="79"/>
      <c r="C64" s="14" t="s">
        <v>135</v>
      </c>
      <c r="D64" s="16">
        <v>188.5</v>
      </c>
      <c r="E64" s="16">
        <v>17043.84</v>
      </c>
      <c r="F64" s="16">
        <v>90.42</v>
      </c>
    </row>
    <row r="65" spans="1:6" x14ac:dyDescent="0.25">
      <c r="A65" s="76"/>
      <c r="B65" s="79"/>
      <c r="C65" s="14" t="s">
        <v>136</v>
      </c>
      <c r="D65" s="16">
        <v>28.5</v>
      </c>
      <c r="E65" s="16">
        <v>1534.5</v>
      </c>
      <c r="F65" s="16">
        <v>53.84</v>
      </c>
    </row>
    <row r="66" spans="1:6" x14ac:dyDescent="0.25">
      <c r="A66" s="76"/>
      <c r="B66" s="79"/>
      <c r="C66" s="14" t="s">
        <v>137</v>
      </c>
      <c r="D66" s="27" t="s">
        <v>39</v>
      </c>
      <c r="E66" s="16">
        <v>550278.82999999996</v>
      </c>
      <c r="F66" s="27" t="s">
        <v>39</v>
      </c>
    </row>
    <row r="67" spans="1:6" x14ac:dyDescent="0.25">
      <c r="A67" s="76"/>
      <c r="B67" s="80"/>
      <c r="C67" s="14" t="s">
        <v>139</v>
      </c>
      <c r="D67" s="16">
        <v>8</v>
      </c>
      <c r="E67" s="16">
        <v>347.92</v>
      </c>
      <c r="F67" s="16">
        <v>43.49</v>
      </c>
    </row>
    <row r="68" spans="1:6" x14ac:dyDescent="0.25">
      <c r="A68" s="76"/>
      <c r="B68" s="14" t="s">
        <v>142</v>
      </c>
      <c r="C68" s="14" t="s">
        <v>143</v>
      </c>
      <c r="D68" s="16">
        <v>75.5</v>
      </c>
      <c r="E68" s="16">
        <v>4128.45</v>
      </c>
      <c r="F68" s="16">
        <v>54.68</v>
      </c>
    </row>
    <row r="69" spans="1:6" x14ac:dyDescent="0.25">
      <c r="A69" s="76"/>
      <c r="B69" s="78" t="s">
        <v>144</v>
      </c>
      <c r="C69" s="14" t="s">
        <v>145</v>
      </c>
      <c r="D69" s="16">
        <v>135.5</v>
      </c>
      <c r="E69" s="16">
        <v>8401.42</v>
      </c>
      <c r="F69" s="16">
        <v>62</v>
      </c>
    </row>
    <row r="70" spans="1:6" x14ac:dyDescent="0.25">
      <c r="A70" s="76"/>
      <c r="B70" s="79"/>
      <c r="C70" s="14" t="s">
        <v>146</v>
      </c>
      <c r="D70" s="16">
        <v>46</v>
      </c>
      <c r="E70" s="16">
        <v>1949.53</v>
      </c>
      <c r="F70" s="16">
        <v>42.38</v>
      </c>
    </row>
    <row r="71" spans="1:6" s="12" customFormat="1" x14ac:dyDescent="0.25">
      <c r="A71" s="76"/>
      <c r="B71" s="80"/>
      <c r="C71" s="15" t="s">
        <v>205</v>
      </c>
      <c r="D71" s="16">
        <v>7.5</v>
      </c>
      <c r="E71" s="16">
        <v>222.62</v>
      </c>
      <c r="F71" s="16">
        <v>29.68</v>
      </c>
    </row>
    <row r="72" spans="1:6" s="12" customFormat="1" x14ac:dyDescent="0.25">
      <c r="A72" s="76"/>
      <c r="B72" s="78" t="s">
        <v>61</v>
      </c>
      <c r="C72" s="12" t="s">
        <v>62</v>
      </c>
      <c r="D72" s="27" t="s">
        <v>39</v>
      </c>
      <c r="E72" s="16">
        <v>1097.08</v>
      </c>
      <c r="F72" s="27" t="s">
        <v>39</v>
      </c>
    </row>
    <row r="73" spans="1:6" x14ac:dyDescent="0.25">
      <c r="A73" s="76"/>
      <c r="B73" s="80"/>
      <c r="C73" s="14" t="s">
        <v>63</v>
      </c>
      <c r="D73" s="16">
        <v>662</v>
      </c>
      <c r="E73" s="16">
        <v>18702.939999999999</v>
      </c>
      <c r="F73" s="16">
        <v>28.25</v>
      </c>
    </row>
    <row r="74" spans="1:6" x14ac:dyDescent="0.25">
      <c r="A74" s="76"/>
      <c r="B74" s="99" t="s">
        <v>64</v>
      </c>
      <c r="C74" s="14" t="s">
        <v>65</v>
      </c>
      <c r="D74" s="16">
        <v>617</v>
      </c>
      <c r="E74" s="16">
        <v>38690.71</v>
      </c>
      <c r="F74" s="16">
        <v>62.71</v>
      </c>
    </row>
    <row r="75" spans="1:6" s="12" customFormat="1" x14ac:dyDescent="0.25">
      <c r="A75" s="76"/>
      <c r="B75" s="99"/>
      <c r="C75" s="12" t="s">
        <v>154</v>
      </c>
      <c r="D75" s="27" t="s">
        <v>39</v>
      </c>
      <c r="E75" s="16">
        <v>1028.32</v>
      </c>
      <c r="F75" s="27" t="s">
        <v>39</v>
      </c>
    </row>
    <row r="76" spans="1:6" x14ac:dyDescent="0.25">
      <c r="A76" s="77"/>
      <c r="B76" s="99"/>
      <c r="C76" s="14" t="s">
        <v>67</v>
      </c>
      <c r="D76" s="16">
        <v>96</v>
      </c>
      <c r="E76" s="16">
        <v>14412.65</v>
      </c>
      <c r="F76" s="16">
        <v>150.13</v>
      </c>
    </row>
    <row r="77" spans="1:6" x14ac:dyDescent="0.25">
      <c r="A77" s="17"/>
      <c r="B77" s="18"/>
      <c r="C77" s="19" t="s">
        <v>74</v>
      </c>
      <c r="D77" s="84">
        <f>SUM(E46:E76)</f>
        <v>1585334.55</v>
      </c>
      <c r="E77" s="84"/>
      <c r="F77" s="84"/>
    </row>
    <row r="78" spans="1:6" x14ac:dyDescent="0.25">
      <c r="A78" s="93" t="s">
        <v>75</v>
      </c>
      <c r="B78" s="14" t="s">
        <v>76</v>
      </c>
      <c r="C78" s="14" t="s">
        <v>77</v>
      </c>
      <c r="D78" s="16">
        <v>1440</v>
      </c>
      <c r="E78" s="16">
        <v>84395.33</v>
      </c>
      <c r="F78" s="16">
        <v>58.61</v>
      </c>
    </row>
    <row r="79" spans="1:6" x14ac:dyDescent="0.25">
      <c r="A79" s="93"/>
      <c r="B79" s="99" t="s">
        <v>79</v>
      </c>
      <c r="C79" s="14" t="s">
        <v>81</v>
      </c>
      <c r="D79" s="16">
        <v>1516700</v>
      </c>
      <c r="E79" s="16">
        <v>134718.85</v>
      </c>
      <c r="F79" s="16">
        <v>0.09</v>
      </c>
    </row>
    <row r="80" spans="1:6" x14ac:dyDescent="0.25">
      <c r="A80" s="93"/>
      <c r="B80" s="99"/>
      <c r="C80" s="14" t="s">
        <v>82</v>
      </c>
      <c r="D80" s="16">
        <v>281600</v>
      </c>
      <c r="E80" s="16">
        <v>84977.12</v>
      </c>
      <c r="F80" s="16">
        <v>0.3</v>
      </c>
    </row>
    <row r="81" spans="1:6" x14ac:dyDescent="0.25">
      <c r="A81" s="17"/>
      <c r="B81" s="18"/>
      <c r="C81" s="19" t="s">
        <v>85</v>
      </c>
      <c r="D81" s="84">
        <f>SUM(E78:E80)</f>
        <v>304091.3</v>
      </c>
      <c r="E81" s="84"/>
      <c r="F81" s="84"/>
    </row>
    <row r="82" spans="1:6" x14ac:dyDescent="0.25">
      <c r="A82" s="93" t="s">
        <v>86</v>
      </c>
      <c r="B82" s="99" t="s">
        <v>87</v>
      </c>
      <c r="C82" s="14" t="s">
        <v>88</v>
      </c>
      <c r="D82" s="16">
        <v>8</v>
      </c>
      <c r="E82" s="16">
        <v>7211.74</v>
      </c>
      <c r="F82" s="16">
        <v>901.47</v>
      </c>
    </row>
    <row r="83" spans="1:6" x14ac:dyDescent="0.25">
      <c r="A83" s="93"/>
      <c r="B83" s="99"/>
      <c r="C83" s="14" t="s">
        <v>89</v>
      </c>
      <c r="D83" s="16">
        <v>3024.25</v>
      </c>
      <c r="E83" s="16">
        <v>91649.71</v>
      </c>
      <c r="F83" s="16">
        <v>30.3</v>
      </c>
    </row>
    <row r="84" spans="1:6" x14ac:dyDescent="0.25">
      <c r="A84" s="93"/>
      <c r="B84" s="99"/>
      <c r="C84" s="14" t="s">
        <v>148</v>
      </c>
      <c r="D84" s="16">
        <v>82</v>
      </c>
      <c r="E84" s="16">
        <v>2347.13</v>
      </c>
      <c r="F84" s="16">
        <v>28.62</v>
      </c>
    </row>
    <row r="85" spans="1:6" x14ac:dyDescent="0.25">
      <c r="A85" s="93"/>
      <c r="B85" s="14" t="s">
        <v>90</v>
      </c>
      <c r="C85" s="14" t="s">
        <v>91</v>
      </c>
      <c r="D85" s="16">
        <v>18</v>
      </c>
      <c r="E85" s="16">
        <v>11584.87</v>
      </c>
      <c r="F85" s="16">
        <v>643.6</v>
      </c>
    </row>
    <row r="86" spans="1:6" x14ac:dyDescent="0.25">
      <c r="A86" s="93"/>
      <c r="B86" s="14" t="s">
        <v>92</v>
      </c>
      <c r="C86" s="14" t="s">
        <v>93</v>
      </c>
      <c r="D86" s="16">
        <v>12337</v>
      </c>
      <c r="E86" s="16">
        <v>469716.78</v>
      </c>
      <c r="F86" s="16">
        <v>38.07</v>
      </c>
    </row>
    <row r="87" spans="1:6" x14ac:dyDescent="0.25">
      <c r="A87" s="93"/>
      <c r="B87" s="78" t="s">
        <v>94</v>
      </c>
      <c r="C87" s="14" t="s">
        <v>95</v>
      </c>
      <c r="D87" s="16">
        <v>1</v>
      </c>
      <c r="E87" s="16">
        <v>41104.21</v>
      </c>
      <c r="F87" s="16">
        <v>41104.21</v>
      </c>
    </row>
    <row r="88" spans="1:6" x14ac:dyDescent="0.25">
      <c r="A88" s="93"/>
      <c r="B88" s="79"/>
      <c r="C88" s="14" t="s">
        <v>96</v>
      </c>
      <c r="D88" s="16">
        <v>79.5</v>
      </c>
      <c r="E88" s="16">
        <v>48071.65</v>
      </c>
      <c r="F88" s="16">
        <v>604.66999999999996</v>
      </c>
    </row>
    <row r="89" spans="1:6" x14ac:dyDescent="0.25">
      <c r="A89" s="93"/>
      <c r="B89" s="79"/>
      <c r="C89" s="14" t="s">
        <v>97</v>
      </c>
      <c r="D89" s="16">
        <v>11.5</v>
      </c>
      <c r="E89" s="16">
        <v>6653.07</v>
      </c>
      <c r="F89" s="16">
        <v>578.53</v>
      </c>
    </row>
    <row r="90" spans="1:6" x14ac:dyDescent="0.25">
      <c r="A90" s="93"/>
      <c r="B90" s="80"/>
      <c r="C90" s="14" t="s">
        <v>98</v>
      </c>
      <c r="D90" s="16">
        <v>802.5</v>
      </c>
      <c r="E90" s="16">
        <v>29694.99</v>
      </c>
      <c r="F90" s="16">
        <v>37</v>
      </c>
    </row>
    <row r="91" spans="1:6" x14ac:dyDescent="0.25">
      <c r="A91" s="17"/>
      <c r="B91" s="18"/>
      <c r="C91" s="19" t="s">
        <v>99</v>
      </c>
      <c r="D91" s="84">
        <f>SUM(E82:E90)</f>
        <v>708034.14999999991</v>
      </c>
      <c r="E91" s="84"/>
      <c r="F91" s="84"/>
    </row>
    <row r="92" spans="1:6" ht="15.75" x14ac:dyDescent="0.25">
      <c r="A92" s="21" t="s">
        <v>100</v>
      </c>
      <c r="B92" s="22"/>
      <c r="C92" s="23"/>
      <c r="D92" s="87">
        <f>D91+D81+D77+D45+D39+D30+D20+D9+D3</f>
        <v>3803942.8900000006</v>
      </c>
      <c r="E92" s="88"/>
      <c r="F92" s="89"/>
    </row>
  </sheetData>
  <sheetProtection algorithmName="SHA-512" hashValue="TaFEtV7ZzMMrVFkY+zqTG4xEoj/FcjMWxk/wlAshi/CQ4uyPwokLnaVt83Tobt3+PSST2fRNJUL+wC79CVxO2A==" saltValue="PV78wCbHrSEvquWg/7DiDA==" spinCount="100000" sheet="1" objects="1" scenarios="1" autoFilter="0"/>
  <mergeCells count="39">
    <mergeCell ref="A1:C1"/>
    <mergeCell ref="B55:B58"/>
    <mergeCell ref="B35:B36"/>
    <mergeCell ref="A46:A76"/>
    <mergeCell ref="B62:B67"/>
    <mergeCell ref="B26:B28"/>
    <mergeCell ref="A40:A44"/>
    <mergeCell ref="A31:A38"/>
    <mergeCell ref="B69:B71"/>
    <mergeCell ref="D3:F3"/>
    <mergeCell ref="D9:F9"/>
    <mergeCell ref="A21:A29"/>
    <mergeCell ref="A10:A19"/>
    <mergeCell ref="B10:B12"/>
    <mergeCell ref="B16:B19"/>
    <mergeCell ref="D20:F20"/>
    <mergeCell ref="A4:A8"/>
    <mergeCell ref="B14:B15"/>
    <mergeCell ref="B4:B7"/>
    <mergeCell ref="D91:F91"/>
    <mergeCell ref="D92:F92"/>
    <mergeCell ref="B23:B25"/>
    <mergeCell ref="D77:F77"/>
    <mergeCell ref="D39:F39"/>
    <mergeCell ref="D45:F45"/>
    <mergeCell ref="B47:B54"/>
    <mergeCell ref="D30:F30"/>
    <mergeCell ref="B72:B73"/>
    <mergeCell ref="B74:B76"/>
    <mergeCell ref="B31:B33"/>
    <mergeCell ref="B40:B44"/>
    <mergeCell ref="B37:B38"/>
    <mergeCell ref="B60:B61"/>
    <mergeCell ref="A78:A80"/>
    <mergeCell ref="B79:B80"/>
    <mergeCell ref="D81:F81"/>
    <mergeCell ref="A82:A90"/>
    <mergeCell ref="B82:B84"/>
    <mergeCell ref="B87:B90"/>
  </mergeCells>
  <pageMargins left="0.7" right="0.7" top="0.75" bottom="0.75" header="0.3" footer="0.3"/>
  <pageSetup paperSize="9" scale="4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9A36-1DF1-47EE-9473-23BAF6C714F7}">
  <sheetPr>
    <pageSetUpPr fitToPage="1"/>
  </sheetPr>
  <dimension ref="A1:G71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49.42578125" bestFit="1" customWidth="1"/>
    <col min="4" max="6" width="26.42578125" customWidth="1"/>
  </cols>
  <sheetData>
    <row r="1" spans="1:6" ht="30" customHeight="1" x14ac:dyDescent="0.25">
      <c r="A1" s="85" t="s">
        <v>178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417288.53</v>
      </c>
      <c r="F2" s="16"/>
    </row>
    <row r="3" spans="1:6" x14ac:dyDescent="0.25">
      <c r="A3" s="17"/>
      <c r="B3" s="24"/>
      <c r="C3" s="19" t="s">
        <v>6</v>
      </c>
      <c r="D3" s="84">
        <f>SUM(E2:E2)</f>
        <v>417288.53</v>
      </c>
      <c r="E3" s="84"/>
      <c r="F3" s="84"/>
    </row>
    <row r="4" spans="1:6" x14ac:dyDescent="0.25">
      <c r="A4" s="93" t="s">
        <v>7</v>
      </c>
      <c r="B4" s="78" t="s">
        <v>8</v>
      </c>
      <c r="C4" s="14" t="s">
        <v>9</v>
      </c>
      <c r="D4" s="16">
        <v>31.01</v>
      </c>
      <c r="E4" s="16">
        <v>16622.099999999999</v>
      </c>
      <c r="F4" s="16">
        <v>536.02</v>
      </c>
    </row>
    <row r="5" spans="1:6" s="12" customFormat="1" x14ac:dyDescent="0.25">
      <c r="A5" s="93"/>
      <c r="B5" s="80"/>
      <c r="C5" s="15" t="s">
        <v>195</v>
      </c>
      <c r="D5" s="16">
        <v>11</v>
      </c>
      <c r="E5" s="16">
        <v>2501.0100000000002</v>
      </c>
      <c r="F5" s="16">
        <v>227.36</v>
      </c>
    </row>
    <row r="6" spans="1:6" x14ac:dyDescent="0.25">
      <c r="A6" s="93"/>
      <c r="B6" s="14" t="s">
        <v>10</v>
      </c>
      <c r="C6" s="14" t="s">
        <v>11</v>
      </c>
      <c r="D6" s="16">
        <v>474727.45999999996</v>
      </c>
      <c r="E6" s="16">
        <v>91408.639999999999</v>
      </c>
      <c r="F6" s="16">
        <v>0.6</v>
      </c>
    </row>
    <row r="7" spans="1:6" x14ac:dyDescent="0.25">
      <c r="A7" s="17"/>
      <c r="B7" s="18"/>
      <c r="C7" s="19" t="s">
        <v>12</v>
      </c>
      <c r="D7" s="84">
        <f>SUM(E4:E6)</f>
        <v>110531.75</v>
      </c>
      <c r="E7" s="84"/>
      <c r="F7" s="84"/>
    </row>
    <row r="8" spans="1:6" x14ac:dyDescent="0.25">
      <c r="A8" s="93" t="s">
        <v>13</v>
      </c>
      <c r="B8" s="99" t="s">
        <v>14</v>
      </c>
      <c r="C8" s="14" t="s">
        <v>15</v>
      </c>
      <c r="D8" s="16">
        <v>486.86</v>
      </c>
      <c r="E8" s="16">
        <v>11520.33</v>
      </c>
      <c r="F8" s="16">
        <v>23.66</v>
      </c>
    </row>
    <row r="9" spans="1:6" x14ac:dyDescent="0.25">
      <c r="A9" s="93"/>
      <c r="B9" s="99"/>
      <c r="C9" s="14" t="s">
        <v>16</v>
      </c>
      <c r="D9" s="16">
        <v>31.34</v>
      </c>
      <c r="E9" s="16">
        <v>38217.230000000003</v>
      </c>
      <c r="F9" s="16">
        <v>1219.44</v>
      </c>
    </row>
    <row r="10" spans="1:6" x14ac:dyDescent="0.25">
      <c r="A10" s="93"/>
      <c r="B10" s="99"/>
      <c r="C10" s="14" t="s">
        <v>17</v>
      </c>
      <c r="D10" s="16">
        <v>384.02</v>
      </c>
      <c r="E10" s="16">
        <v>16288.35</v>
      </c>
      <c r="F10" s="16">
        <v>42.42</v>
      </c>
    </row>
    <row r="11" spans="1:6" x14ac:dyDescent="0.25">
      <c r="A11" s="93"/>
      <c r="B11" s="99"/>
      <c r="C11" s="14" t="s">
        <v>105</v>
      </c>
      <c r="D11" s="16">
        <v>27.5</v>
      </c>
      <c r="E11" s="16">
        <v>1998.17</v>
      </c>
      <c r="F11" s="16">
        <v>72.66</v>
      </c>
    </row>
    <row r="12" spans="1:6" s="12" customFormat="1" x14ac:dyDescent="0.25">
      <c r="A12" s="93"/>
      <c r="B12" s="37" t="s">
        <v>106</v>
      </c>
      <c r="C12" s="12" t="s">
        <v>107</v>
      </c>
      <c r="D12" s="16">
        <v>69</v>
      </c>
      <c r="E12" s="16">
        <v>1399.96</v>
      </c>
      <c r="F12" s="16">
        <v>20.29</v>
      </c>
    </row>
    <row r="13" spans="1:6" x14ac:dyDescent="0.25">
      <c r="A13" s="93"/>
      <c r="B13" s="99" t="s">
        <v>18</v>
      </c>
      <c r="C13" s="14" t="s">
        <v>20</v>
      </c>
      <c r="D13" s="16">
        <v>1431</v>
      </c>
      <c r="E13" s="16">
        <v>46432.86</v>
      </c>
      <c r="F13" s="16">
        <v>32.450000000000003</v>
      </c>
    </row>
    <row r="14" spans="1:6" x14ac:dyDescent="0.25">
      <c r="A14" s="93"/>
      <c r="B14" s="99"/>
      <c r="C14" s="14" t="s">
        <v>21</v>
      </c>
      <c r="D14" s="16">
        <v>15</v>
      </c>
      <c r="E14" s="16">
        <v>432.53</v>
      </c>
      <c r="F14" s="16">
        <v>28.84</v>
      </c>
    </row>
    <row r="15" spans="1:6" x14ac:dyDescent="0.25">
      <c r="A15" s="93"/>
      <c r="B15" s="99"/>
      <c r="C15" s="14" t="s">
        <v>22</v>
      </c>
      <c r="D15" s="16">
        <v>3871</v>
      </c>
      <c r="E15" s="16">
        <v>80474.86</v>
      </c>
      <c r="F15" s="16">
        <v>20.79</v>
      </c>
    </row>
    <row r="16" spans="1:6" x14ac:dyDescent="0.25">
      <c r="A16" s="17"/>
      <c r="B16" s="18"/>
      <c r="C16" s="19" t="s">
        <v>23</v>
      </c>
      <c r="D16" s="84">
        <f>SUM(E8:E15)</f>
        <v>196764.29</v>
      </c>
      <c r="E16" s="84"/>
      <c r="F16" s="84"/>
    </row>
    <row r="17" spans="1:7" x14ac:dyDescent="0.25">
      <c r="A17" s="76" t="s">
        <v>24</v>
      </c>
      <c r="B17" s="47" t="s">
        <v>25</v>
      </c>
      <c r="C17" s="14" t="s">
        <v>26</v>
      </c>
      <c r="D17" s="16">
        <v>629.21</v>
      </c>
      <c r="E17" s="16">
        <v>169169.84</v>
      </c>
      <c r="F17" s="16">
        <v>268.86</v>
      </c>
    </row>
    <row r="18" spans="1:7" x14ac:dyDescent="0.25">
      <c r="A18" s="76"/>
      <c r="B18" s="78" t="s">
        <v>27</v>
      </c>
      <c r="C18" s="14" t="s">
        <v>28</v>
      </c>
      <c r="D18" s="16">
        <v>160</v>
      </c>
      <c r="E18" s="16">
        <v>5020.76</v>
      </c>
      <c r="F18" s="16">
        <v>31.38</v>
      </c>
    </row>
    <row r="19" spans="1:7" s="12" customFormat="1" x14ac:dyDescent="0.25">
      <c r="A19" s="76"/>
      <c r="B19" s="80"/>
      <c r="C19" s="12" t="s">
        <v>108</v>
      </c>
      <c r="D19" s="16">
        <v>196.02</v>
      </c>
      <c r="E19" s="16">
        <v>11802.76</v>
      </c>
      <c r="F19" s="16">
        <v>60.21</v>
      </c>
      <c r="G19"/>
    </row>
    <row r="20" spans="1:7" x14ac:dyDescent="0.25">
      <c r="A20" s="76"/>
      <c r="B20" s="99" t="s">
        <v>29</v>
      </c>
      <c r="C20" s="14" t="s">
        <v>101</v>
      </c>
      <c r="D20" s="16">
        <v>1839.99</v>
      </c>
      <c r="E20" s="16">
        <v>7813.52</v>
      </c>
      <c r="F20" s="16">
        <v>4.25</v>
      </c>
    </row>
    <row r="21" spans="1:7" x14ac:dyDescent="0.25">
      <c r="A21" s="76"/>
      <c r="B21" s="99"/>
      <c r="C21" s="14" t="s">
        <v>30</v>
      </c>
      <c r="D21" s="16">
        <v>1505.8</v>
      </c>
      <c r="E21" s="16">
        <v>36269.29</v>
      </c>
      <c r="F21" s="16">
        <v>24.09</v>
      </c>
    </row>
    <row r="22" spans="1:7" x14ac:dyDescent="0.25">
      <c r="A22" s="76"/>
      <c r="B22" s="99"/>
      <c r="C22" s="14" t="s">
        <v>31</v>
      </c>
      <c r="D22" s="16">
        <v>10</v>
      </c>
      <c r="E22" s="16">
        <v>867.27</v>
      </c>
      <c r="F22" s="16">
        <v>86.73</v>
      </c>
    </row>
    <row r="23" spans="1:7" s="12" customFormat="1" x14ac:dyDescent="0.25">
      <c r="A23" s="76"/>
      <c r="B23" s="78" t="s">
        <v>32</v>
      </c>
      <c r="C23" s="15" t="s">
        <v>193</v>
      </c>
      <c r="D23" s="16">
        <v>1335</v>
      </c>
      <c r="E23" s="16">
        <v>7771.37</v>
      </c>
      <c r="F23" s="16">
        <v>5.82</v>
      </c>
    </row>
    <row r="24" spans="1:7" x14ac:dyDescent="0.25">
      <c r="A24" s="76"/>
      <c r="B24" s="79"/>
      <c r="C24" s="14" t="s">
        <v>33</v>
      </c>
      <c r="D24" s="16">
        <v>1893.57</v>
      </c>
      <c r="E24" s="16">
        <v>83912.61</v>
      </c>
      <c r="F24" s="16">
        <v>44.31</v>
      </c>
    </row>
    <row r="25" spans="1:7" x14ac:dyDescent="0.25">
      <c r="A25" s="76"/>
      <c r="B25" s="80"/>
      <c r="C25" s="14" t="s">
        <v>34</v>
      </c>
      <c r="D25" s="16">
        <v>44.01</v>
      </c>
      <c r="E25" s="16">
        <v>446.57</v>
      </c>
      <c r="F25" s="16">
        <v>10.15</v>
      </c>
    </row>
    <row r="26" spans="1:7" x14ac:dyDescent="0.25">
      <c r="A26" s="76"/>
      <c r="B26" s="38" t="s">
        <v>35</v>
      </c>
      <c r="C26" s="14" t="s">
        <v>36</v>
      </c>
      <c r="D26" s="16">
        <v>455</v>
      </c>
      <c r="E26" s="16">
        <v>12551.21</v>
      </c>
      <c r="F26" s="16">
        <v>27.59</v>
      </c>
    </row>
    <row r="27" spans="1:7" s="12" customFormat="1" x14ac:dyDescent="0.25">
      <c r="A27" s="77"/>
      <c r="B27" s="39" t="s">
        <v>37</v>
      </c>
      <c r="C27" s="12" t="s">
        <v>38</v>
      </c>
      <c r="D27" s="27" t="s">
        <v>39</v>
      </c>
      <c r="E27" s="16">
        <v>50.43</v>
      </c>
      <c r="F27" s="27" t="s">
        <v>39</v>
      </c>
    </row>
    <row r="28" spans="1:7" x14ac:dyDescent="0.25">
      <c r="A28" s="17"/>
      <c r="B28" s="18"/>
      <c r="C28" s="19" t="s">
        <v>40</v>
      </c>
      <c r="D28" s="84">
        <f>SUM(E17:E27)</f>
        <v>335675.63</v>
      </c>
      <c r="E28" s="84"/>
      <c r="F28" s="84"/>
    </row>
    <row r="29" spans="1:7" x14ac:dyDescent="0.25">
      <c r="A29" s="93" t="s">
        <v>41</v>
      </c>
      <c r="B29" s="14" t="s">
        <v>42</v>
      </c>
      <c r="C29" s="14" t="s">
        <v>43</v>
      </c>
      <c r="D29" s="16">
        <v>739.5</v>
      </c>
      <c r="E29" s="16">
        <v>18522.900000000001</v>
      </c>
      <c r="F29" s="16">
        <v>25.05</v>
      </c>
    </row>
    <row r="30" spans="1:7" x14ac:dyDescent="0.25">
      <c r="A30" s="93"/>
      <c r="B30" s="78" t="s">
        <v>44</v>
      </c>
      <c r="C30" s="14" t="s">
        <v>109</v>
      </c>
      <c r="D30" s="16">
        <v>6800.01</v>
      </c>
      <c r="E30" s="16">
        <v>11065.96</v>
      </c>
      <c r="F30" s="16">
        <v>1.63</v>
      </c>
    </row>
    <row r="31" spans="1:7" x14ac:dyDescent="0.25">
      <c r="A31" s="93"/>
      <c r="B31" s="80"/>
      <c r="C31" s="14" t="s">
        <v>45</v>
      </c>
      <c r="D31" s="16">
        <v>1650.04</v>
      </c>
      <c r="E31" s="16">
        <v>6027.12</v>
      </c>
      <c r="F31" s="16">
        <v>3.65</v>
      </c>
    </row>
    <row r="32" spans="1:7" x14ac:dyDescent="0.25">
      <c r="A32" s="93"/>
      <c r="B32" s="78" t="s">
        <v>46</v>
      </c>
      <c r="C32" s="14" t="s">
        <v>47</v>
      </c>
      <c r="D32" s="16">
        <v>122438.69</v>
      </c>
      <c r="E32" s="16">
        <v>55021.91</v>
      </c>
      <c r="F32" s="16">
        <v>0.45</v>
      </c>
    </row>
    <row r="33" spans="1:7" x14ac:dyDescent="0.25">
      <c r="A33" s="93"/>
      <c r="B33" s="79"/>
      <c r="C33" s="14" t="s">
        <v>157</v>
      </c>
      <c r="D33" s="16">
        <v>16.02</v>
      </c>
      <c r="E33" s="16">
        <v>2187.3200000000002</v>
      </c>
      <c r="F33" s="16">
        <v>136.54</v>
      </c>
    </row>
    <row r="34" spans="1:7" s="12" customFormat="1" x14ac:dyDescent="0.25">
      <c r="A34" s="93"/>
      <c r="B34" s="80"/>
      <c r="C34" s="15" t="s">
        <v>199</v>
      </c>
      <c r="D34" s="16">
        <v>79.98</v>
      </c>
      <c r="E34" s="16">
        <v>4920.55</v>
      </c>
      <c r="F34" s="16">
        <v>61.52</v>
      </c>
    </row>
    <row r="35" spans="1:7" s="12" customFormat="1" x14ac:dyDescent="0.25">
      <c r="A35" s="93"/>
      <c r="B35" s="78" t="s">
        <v>48</v>
      </c>
      <c r="C35" s="12" t="s">
        <v>110</v>
      </c>
      <c r="D35" s="16">
        <v>50</v>
      </c>
      <c r="E35" s="16">
        <v>386.13</v>
      </c>
      <c r="F35" s="16">
        <v>7.72</v>
      </c>
    </row>
    <row r="36" spans="1:7" x14ac:dyDescent="0.25">
      <c r="A36" s="93"/>
      <c r="B36" s="80"/>
      <c r="C36" s="14" t="s">
        <v>111</v>
      </c>
      <c r="D36" s="16">
        <v>125</v>
      </c>
      <c r="E36" s="16">
        <v>2724.46</v>
      </c>
      <c r="F36" s="16">
        <v>21.8</v>
      </c>
    </row>
    <row r="37" spans="1:7" x14ac:dyDescent="0.25">
      <c r="A37" s="93"/>
      <c r="B37" s="99" t="s">
        <v>50</v>
      </c>
      <c r="C37" s="14" t="s">
        <v>51</v>
      </c>
      <c r="D37" s="16">
        <v>551.99</v>
      </c>
      <c r="E37" s="16">
        <v>18214.580000000002</v>
      </c>
      <c r="F37" s="16">
        <v>33</v>
      </c>
    </row>
    <row r="38" spans="1:7" s="12" customFormat="1" x14ac:dyDescent="0.25">
      <c r="A38" s="93"/>
      <c r="B38" s="99"/>
      <c r="C38" s="15" t="s">
        <v>202</v>
      </c>
      <c r="D38" s="16">
        <v>31.99</v>
      </c>
      <c r="E38" s="16">
        <v>16464.53</v>
      </c>
      <c r="F38" s="16">
        <v>514.67999999999995</v>
      </c>
    </row>
    <row r="39" spans="1:7" x14ac:dyDescent="0.25">
      <c r="A39" s="93"/>
      <c r="B39" s="99"/>
      <c r="C39" s="14" t="s">
        <v>52</v>
      </c>
      <c r="D39" s="16">
        <v>2.84</v>
      </c>
      <c r="E39" s="16">
        <v>639.42999999999995</v>
      </c>
      <c r="F39" s="16">
        <v>225.15</v>
      </c>
    </row>
    <row r="40" spans="1:7" x14ac:dyDescent="0.25">
      <c r="A40" s="17"/>
      <c r="B40" s="18"/>
      <c r="C40" s="19" t="s">
        <v>53</v>
      </c>
      <c r="D40" s="84">
        <f>SUM(E29:E39)</f>
        <v>136174.89000000001</v>
      </c>
      <c r="E40" s="84"/>
      <c r="F40" s="84"/>
    </row>
    <row r="41" spans="1:7" x14ac:dyDescent="0.25">
      <c r="A41" s="75" t="s">
        <v>54</v>
      </c>
      <c r="B41" s="78" t="s">
        <v>55</v>
      </c>
      <c r="C41" s="14" t="s">
        <v>112</v>
      </c>
      <c r="D41" s="16">
        <v>33</v>
      </c>
      <c r="E41" s="16">
        <v>793.62</v>
      </c>
      <c r="F41" s="16">
        <v>24.05</v>
      </c>
    </row>
    <row r="42" spans="1:7" x14ac:dyDescent="0.25">
      <c r="A42" s="76"/>
      <c r="B42" s="79"/>
      <c r="C42" s="14" t="s">
        <v>149</v>
      </c>
      <c r="D42" s="16">
        <v>23</v>
      </c>
      <c r="E42" s="16">
        <v>347.52</v>
      </c>
      <c r="F42" s="16">
        <v>15.11</v>
      </c>
    </row>
    <row r="43" spans="1:7" x14ac:dyDescent="0.25">
      <c r="A43" s="76"/>
      <c r="B43" s="79"/>
      <c r="C43" s="14" t="s">
        <v>56</v>
      </c>
      <c r="D43" s="16">
        <v>810.5</v>
      </c>
      <c r="E43" s="16">
        <v>17383.669999999998</v>
      </c>
      <c r="F43" s="16">
        <v>21.45</v>
      </c>
    </row>
    <row r="44" spans="1:7" s="12" customFormat="1" x14ac:dyDescent="0.25">
      <c r="A44" s="76"/>
      <c r="B44" s="79"/>
      <c r="C44" s="12" t="s">
        <v>57</v>
      </c>
      <c r="D44" s="16">
        <v>40</v>
      </c>
      <c r="E44" s="16">
        <v>1730.6</v>
      </c>
      <c r="F44" s="16">
        <v>43.26</v>
      </c>
      <c r="G44"/>
    </row>
    <row r="45" spans="1:7" x14ac:dyDescent="0.25">
      <c r="A45" s="76"/>
      <c r="B45" s="79"/>
      <c r="C45" s="14" t="s">
        <v>102</v>
      </c>
      <c r="D45" s="16">
        <v>279</v>
      </c>
      <c r="E45" s="16">
        <v>6397.14</v>
      </c>
      <c r="F45" s="16">
        <v>22.93</v>
      </c>
    </row>
    <row r="46" spans="1:7" x14ac:dyDescent="0.25">
      <c r="A46" s="76"/>
      <c r="B46" s="79"/>
      <c r="C46" s="14" t="s">
        <v>150</v>
      </c>
      <c r="D46" s="16">
        <v>92</v>
      </c>
      <c r="E46" s="16">
        <v>1413.53</v>
      </c>
      <c r="F46" s="16">
        <v>15.36</v>
      </c>
    </row>
    <row r="47" spans="1:7" s="12" customFormat="1" x14ac:dyDescent="0.25">
      <c r="A47" s="77"/>
      <c r="B47" s="80"/>
      <c r="C47" s="15" t="s">
        <v>201</v>
      </c>
      <c r="D47" s="27" t="s">
        <v>39</v>
      </c>
      <c r="E47" s="16">
        <v>410.87</v>
      </c>
      <c r="F47" s="27" t="s">
        <v>39</v>
      </c>
    </row>
    <row r="48" spans="1:7" x14ac:dyDescent="0.25">
      <c r="A48" s="17"/>
      <c r="B48" s="18"/>
      <c r="C48" s="19" t="s">
        <v>59</v>
      </c>
      <c r="D48" s="84">
        <f>SUM(E41:E47)</f>
        <v>28476.949999999993</v>
      </c>
      <c r="E48" s="84"/>
      <c r="F48" s="84"/>
    </row>
    <row r="49" spans="1:6" x14ac:dyDescent="0.25">
      <c r="A49" s="93" t="s">
        <v>60</v>
      </c>
      <c r="B49" s="14" t="s">
        <v>113</v>
      </c>
      <c r="C49" s="14" t="s">
        <v>114</v>
      </c>
      <c r="D49" s="16">
        <v>450</v>
      </c>
      <c r="E49" s="16">
        <v>10625.89</v>
      </c>
      <c r="F49" s="16">
        <v>23.61</v>
      </c>
    </row>
    <row r="50" spans="1:6" s="12" customFormat="1" x14ac:dyDescent="0.25">
      <c r="A50" s="93"/>
      <c r="B50" s="14" t="s">
        <v>144</v>
      </c>
      <c r="C50" s="15" t="s">
        <v>145</v>
      </c>
      <c r="D50" s="16">
        <v>23</v>
      </c>
      <c r="E50" s="16">
        <v>506.7</v>
      </c>
      <c r="F50" s="16">
        <v>22.03</v>
      </c>
    </row>
    <row r="51" spans="1:6" x14ac:dyDescent="0.25">
      <c r="A51" s="93"/>
      <c r="B51" s="14" t="s">
        <v>61</v>
      </c>
      <c r="C51" s="14" t="s">
        <v>63</v>
      </c>
      <c r="D51" s="16">
        <v>7902.6</v>
      </c>
      <c r="E51" s="16">
        <v>38286.25</v>
      </c>
      <c r="F51" s="16">
        <v>4.84</v>
      </c>
    </row>
    <row r="52" spans="1:6" x14ac:dyDescent="0.25">
      <c r="A52" s="93"/>
      <c r="B52" s="99" t="s">
        <v>64</v>
      </c>
      <c r="C52" s="14" t="s">
        <v>65</v>
      </c>
      <c r="D52" s="16">
        <v>52</v>
      </c>
      <c r="E52" s="16">
        <v>1936.92</v>
      </c>
      <c r="F52" s="16">
        <v>37.25</v>
      </c>
    </row>
    <row r="53" spans="1:6" x14ac:dyDescent="0.25">
      <c r="A53" s="93"/>
      <c r="B53" s="99"/>
      <c r="C53" s="14" t="s">
        <v>67</v>
      </c>
      <c r="D53" s="16">
        <v>54.5</v>
      </c>
      <c r="E53" s="16">
        <v>1141.44</v>
      </c>
      <c r="F53" s="16">
        <v>20.94</v>
      </c>
    </row>
    <row r="54" spans="1:6" x14ac:dyDescent="0.25">
      <c r="A54" s="17"/>
      <c r="B54" s="18"/>
      <c r="C54" s="19" t="s">
        <v>74</v>
      </c>
      <c r="D54" s="84">
        <f>SUM(E49:E53)</f>
        <v>52497.2</v>
      </c>
      <c r="E54" s="84"/>
      <c r="F54" s="84"/>
    </row>
    <row r="55" spans="1:6" x14ac:dyDescent="0.25">
      <c r="A55" s="93" t="s">
        <v>75</v>
      </c>
      <c r="B55" s="47" t="s">
        <v>76</v>
      </c>
      <c r="C55" s="14" t="s">
        <v>78</v>
      </c>
      <c r="D55" s="16">
        <v>7295</v>
      </c>
      <c r="E55" s="16">
        <v>175867.33</v>
      </c>
      <c r="F55" s="16">
        <v>24.11</v>
      </c>
    </row>
    <row r="56" spans="1:6" x14ac:dyDescent="0.25">
      <c r="A56" s="93"/>
      <c r="B56" s="99" t="s">
        <v>79</v>
      </c>
      <c r="C56" s="14" t="s">
        <v>80</v>
      </c>
      <c r="D56" s="16">
        <v>20000</v>
      </c>
      <c r="E56" s="16">
        <v>4417.76</v>
      </c>
      <c r="F56" s="16">
        <v>0.22</v>
      </c>
    </row>
    <row r="57" spans="1:6" x14ac:dyDescent="0.25">
      <c r="A57" s="93"/>
      <c r="B57" s="99"/>
      <c r="C57" s="14" t="s">
        <v>81</v>
      </c>
      <c r="D57" s="16">
        <v>2173826.1</v>
      </c>
      <c r="E57" s="16">
        <v>252881.54</v>
      </c>
      <c r="F57" s="16">
        <v>0.12</v>
      </c>
    </row>
    <row r="58" spans="1:6" x14ac:dyDescent="0.25">
      <c r="A58" s="93"/>
      <c r="B58" s="99"/>
      <c r="C58" s="14" t="s">
        <v>82</v>
      </c>
      <c r="D58" s="16">
        <v>498179.75</v>
      </c>
      <c r="E58" s="16">
        <v>196679.97</v>
      </c>
      <c r="F58" s="16">
        <v>0.39</v>
      </c>
    </row>
    <row r="59" spans="1:6" s="12" customFormat="1" x14ac:dyDescent="0.25">
      <c r="A59" s="93"/>
      <c r="B59" s="78" t="s">
        <v>83</v>
      </c>
      <c r="C59" s="15" t="s">
        <v>196</v>
      </c>
      <c r="D59" s="16">
        <v>70.81</v>
      </c>
      <c r="E59" s="16">
        <v>4578.26</v>
      </c>
      <c r="F59" s="16">
        <v>64.66</v>
      </c>
    </row>
    <row r="60" spans="1:6" x14ac:dyDescent="0.25">
      <c r="A60" s="93"/>
      <c r="B60" s="80"/>
      <c r="C60" s="14" t="s">
        <v>84</v>
      </c>
      <c r="D60" s="16">
        <v>58.1</v>
      </c>
      <c r="E60" s="16">
        <v>11007.61</v>
      </c>
      <c r="F60" s="16">
        <v>189.46</v>
      </c>
    </row>
    <row r="61" spans="1:6" x14ac:dyDescent="0.25">
      <c r="A61" s="17"/>
      <c r="B61" s="18"/>
      <c r="C61" s="19" t="s">
        <v>85</v>
      </c>
      <c r="D61" s="84">
        <f>SUM(E55:E60)</f>
        <v>645432.47</v>
      </c>
      <c r="E61" s="84"/>
      <c r="F61" s="84"/>
    </row>
    <row r="62" spans="1:6" x14ac:dyDescent="0.25">
      <c r="A62" s="93" t="s">
        <v>86</v>
      </c>
      <c r="B62" s="99" t="s">
        <v>87</v>
      </c>
      <c r="C62" s="14" t="s">
        <v>147</v>
      </c>
      <c r="D62" s="16">
        <v>78</v>
      </c>
      <c r="E62" s="16">
        <v>4135.63</v>
      </c>
      <c r="F62" s="16">
        <v>53.02</v>
      </c>
    </row>
    <row r="63" spans="1:6" x14ac:dyDescent="0.25">
      <c r="A63" s="93"/>
      <c r="B63" s="99"/>
      <c r="C63" s="14" t="s">
        <v>88</v>
      </c>
      <c r="D63" s="16">
        <v>1829</v>
      </c>
      <c r="E63" s="16">
        <v>5565.21</v>
      </c>
      <c r="F63" s="16">
        <v>3.04</v>
      </c>
    </row>
    <row r="64" spans="1:6" x14ac:dyDescent="0.25">
      <c r="A64" s="93"/>
      <c r="B64" s="99"/>
      <c r="C64" s="14" t="s">
        <v>148</v>
      </c>
      <c r="D64" s="16">
        <v>47.5</v>
      </c>
      <c r="E64" s="16">
        <v>851.89</v>
      </c>
      <c r="F64" s="16">
        <v>17.93</v>
      </c>
    </row>
    <row r="65" spans="1:6" x14ac:dyDescent="0.25">
      <c r="A65" s="93"/>
      <c r="B65" s="14" t="s">
        <v>92</v>
      </c>
      <c r="C65" s="14" t="s">
        <v>93</v>
      </c>
      <c r="D65" s="16">
        <v>19538.5</v>
      </c>
      <c r="E65" s="16">
        <v>506187.66</v>
      </c>
      <c r="F65" s="16">
        <v>25.91</v>
      </c>
    </row>
    <row r="66" spans="1:6" x14ac:dyDescent="0.25">
      <c r="A66" s="93"/>
      <c r="B66" s="99" t="s">
        <v>94</v>
      </c>
      <c r="C66" s="14" t="s">
        <v>95</v>
      </c>
      <c r="D66" s="16">
        <v>3579</v>
      </c>
      <c r="E66" s="16">
        <v>121043.3</v>
      </c>
      <c r="F66" s="16">
        <v>33.82</v>
      </c>
    </row>
    <row r="67" spans="1:6" x14ac:dyDescent="0.25">
      <c r="A67" s="93"/>
      <c r="B67" s="99"/>
      <c r="C67" s="14" t="s">
        <v>96</v>
      </c>
      <c r="D67" s="16">
        <v>4573</v>
      </c>
      <c r="E67" s="16">
        <v>148750.78</v>
      </c>
      <c r="F67" s="16">
        <v>32.53</v>
      </c>
    </row>
    <row r="68" spans="1:6" x14ac:dyDescent="0.25">
      <c r="A68" s="93"/>
      <c r="B68" s="99"/>
      <c r="C68" s="14" t="s">
        <v>97</v>
      </c>
      <c r="D68" s="16">
        <v>611</v>
      </c>
      <c r="E68" s="16">
        <v>20266.169999999998</v>
      </c>
      <c r="F68" s="16">
        <v>33.17</v>
      </c>
    </row>
    <row r="69" spans="1:6" x14ac:dyDescent="0.25">
      <c r="A69" s="93"/>
      <c r="B69" s="99"/>
      <c r="C69" s="14" t="s">
        <v>98</v>
      </c>
      <c r="D69" s="16">
        <v>672.5</v>
      </c>
      <c r="E69" s="16">
        <v>16193.1</v>
      </c>
      <c r="F69" s="16">
        <v>24.08</v>
      </c>
    </row>
    <row r="70" spans="1:6" x14ac:dyDescent="0.25">
      <c r="A70" s="17"/>
      <c r="B70" s="18"/>
      <c r="C70" s="19" t="s">
        <v>99</v>
      </c>
      <c r="D70" s="84">
        <f>SUM(E62:E69)</f>
        <v>822993.74</v>
      </c>
      <c r="E70" s="84"/>
      <c r="F70" s="84"/>
    </row>
    <row r="71" spans="1:6" ht="15.75" x14ac:dyDescent="0.25">
      <c r="A71" s="21" t="s">
        <v>100</v>
      </c>
      <c r="B71" s="22"/>
      <c r="C71" s="23"/>
      <c r="D71" s="87">
        <f>D70+D61+D54+D48+D40+D28+D16+D7+D3</f>
        <v>2745835.45</v>
      </c>
      <c r="E71" s="88"/>
      <c r="F71" s="89"/>
    </row>
  </sheetData>
  <sheetProtection algorithmName="SHA-512" hashValue="XmxXO2IYPlajmHZuhH4AugonjIWoG0cEMW5UGqg+xyEIUJ9lKNZEURJATjmqumvMBPiUcSKuej7QEW2NzdS+tA==" saltValue="NwsrCDCQ2p3J4taEMREGLg==" spinCount="100000" sheet="1" objects="1" scenarios="1" autoFilter="0"/>
  <mergeCells count="35">
    <mergeCell ref="D71:F71"/>
    <mergeCell ref="D48:F48"/>
    <mergeCell ref="A49:A53"/>
    <mergeCell ref="B52:B53"/>
    <mergeCell ref="D54:F54"/>
    <mergeCell ref="A55:A60"/>
    <mergeCell ref="B56:B58"/>
    <mergeCell ref="D61:F61"/>
    <mergeCell ref="A62:A69"/>
    <mergeCell ref="B62:B64"/>
    <mergeCell ref="B66:B69"/>
    <mergeCell ref="D70:F70"/>
    <mergeCell ref="B59:B60"/>
    <mergeCell ref="D40:F40"/>
    <mergeCell ref="B30:B31"/>
    <mergeCell ref="B23:B25"/>
    <mergeCell ref="B32:B34"/>
    <mergeCell ref="A41:A47"/>
    <mergeCell ref="B41:B47"/>
    <mergeCell ref="B4:B5"/>
    <mergeCell ref="A1:C1"/>
    <mergeCell ref="D3:F3"/>
    <mergeCell ref="A4:A6"/>
    <mergeCell ref="D7:F7"/>
    <mergeCell ref="A8:A15"/>
    <mergeCell ref="B8:B11"/>
    <mergeCell ref="B13:B15"/>
    <mergeCell ref="B35:B36"/>
    <mergeCell ref="D16:F16"/>
    <mergeCell ref="B20:B22"/>
    <mergeCell ref="D28:F28"/>
    <mergeCell ref="B18:B19"/>
    <mergeCell ref="A17:A27"/>
    <mergeCell ref="A29:A39"/>
    <mergeCell ref="B37:B39"/>
  </mergeCells>
  <pageMargins left="0.7" right="0.7" top="0.75" bottom="0.75" header="0.3" footer="0.3"/>
  <pageSetup paperSize="9" scale="4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64B7-FE29-44E5-B938-D3F513E4D8D2}">
  <sheetPr>
    <pageSetUpPr fitToPage="1"/>
  </sheetPr>
  <dimension ref="A1:G65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179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552260.35000000009</v>
      </c>
      <c r="F2" s="16"/>
    </row>
    <row r="3" spans="1:6" x14ac:dyDescent="0.25">
      <c r="A3" s="17"/>
      <c r="B3" s="24"/>
      <c r="C3" s="19" t="s">
        <v>6</v>
      </c>
      <c r="D3" s="84">
        <f>SUM(E2:E2)</f>
        <v>552260.35000000009</v>
      </c>
      <c r="E3" s="84"/>
      <c r="F3" s="84"/>
    </row>
    <row r="4" spans="1:6" x14ac:dyDescent="0.25">
      <c r="A4" s="75" t="s">
        <v>7</v>
      </c>
      <c r="B4" s="99" t="s">
        <v>8</v>
      </c>
      <c r="C4" s="14" t="s">
        <v>104</v>
      </c>
      <c r="D4" s="16">
        <v>30</v>
      </c>
      <c r="E4" s="16">
        <v>2154.58</v>
      </c>
      <c r="F4" s="16">
        <v>71.819999999999993</v>
      </c>
    </row>
    <row r="5" spans="1:6" x14ac:dyDescent="0.25">
      <c r="A5" s="76"/>
      <c r="B5" s="99"/>
      <c r="C5" s="14" t="s">
        <v>173</v>
      </c>
      <c r="D5" s="16">
        <v>28</v>
      </c>
      <c r="E5" s="16">
        <v>6355.59</v>
      </c>
      <c r="F5" s="16">
        <v>226.99</v>
      </c>
    </row>
    <row r="6" spans="1:6" x14ac:dyDescent="0.25">
      <c r="A6" s="76"/>
      <c r="B6" s="99"/>
      <c r="C6" s="14" t="s">
        <v>9</v>
      </c>
      <c r="D6" s="16">
        <v>121</v>
      </c>
      <c r="E6" s="16">
        <v>25351.200000000001</v>
      </c>
      <c r="F6" s="16">
        <v>209.51</v>
      </c>
    </row>
    <row r="7" spans="1:6" s="12" customFormat="1" x14ac:dyDescent="0.25">
      <c r="A7" s="77"/>
      <c r="B7" s="14" t="s">
        <v>10</v>
      </c>
      <c r="C7" s="14" t="s">
        <v>11</v>
      </c>
      <c r="D7" s="16">
        <v>629052</v>
      </c>
      <c r="E7" s="16">
        <v>44828.090000000004</v>
      </c>
      <c r="F7" s="16">
        <v>22.08</v>
      </c>
    </row>
    <row r="8" spans="1:6" x14ac:dyDescent="0.25">
      <c r="A8" s="17"/>
      <c r="B8" s="18"/>
      <c r="C8" s="19" t="s">
        <v>12</v>
      </c>
      <c r="D8" s="84">
        <f>SUM(E4:E7)</f>
        <v>78689.460000000006</v>
      </c>
      <c r="E8" s="84"/>
      <c r="F8" s="84"/>
    </row>
    <row r="9" spans="1:6" x14ac:dyDescent="0.25">
      <c r="A9" s="93" t="s">
        <v>13</v>
      </c>
      <c r="B9" s="99" t="s">
        <v>14</v>
      </c>
      <c r="C9" s="14" t="s">
        <v>15</v>
      </c>
      <c r="D9" s="16">
        <v>1118.5</v>
      </c>
      <c r="E9" s="16">
        <v>18283.03</v>
      </c>
      <c r="F9" s="16">
        <v>16.505000000000003</v>
      </c>
    </row>
    <row r="10" spans="1:6" x14ac:dyDescent="0.25">
      <c r="A10" s="93"/>
      <c r="B10" s="99"/>
      <c r="C10" s="14" t="s">
        <v>16</v>
      </c>
      <c r="D10" s="16">
        <v>60</v>
      </c>
      <c r="E10" s="16">
        <v>9864.19</v>
      </c>
      <c r="F10" s="16">
        <v>164.4</v>
      </c>
    </row>
    <row r="11" spans="1:6" x14ac:dyDescent="0.25">
      <c r="A11" s="93"/>
      <c r="B11" s="99"/>
      <c r="C11" s="14" t="s">
        <v>17</v>
      </c>
      <c r="D11" s="16">
        <v>10</v>
      </c>
      <c r="E11" s="16">
        <v>4544.79</v>
      </c>
      <c r="F11" s="16">
        <v>454.48</v>
      </c>
    </row>
    <row r="12" spans="1:6" x14ac:dyDescent="0.25">
      <c r="A12" s="93"/>
      <c r="B12" s="99" t="s">
        <v>18</v>
      </c>
      <c r="C12" s="14" t="s">
        <v>20</v>
      </c>
      <c r="D12" s="16">
        <v>128.5</v>
      </c>
      <c r="E12" s="16">
        <v>10420</v>
      </c>
      <c r="F12" s="16">
        <v>81.09</v>
      </c>
    </row>
    <row r="13" spans="1:6" x14ac:dyDescent="0.25">
      <c r="A13" s="93"/>
      <c r="B13" s="99"/>
      <c r="C13" s="14" t="s">
        <v>21</v>
      </c>
      <c r="D13" s="16">
        <v>198.5</v>
      </c>
      <c r="E13" s="16">
        <v>9661.58</v>
      </c>
      <c r="F13" s="16">
        <v>48.67</v>
      </c>
    </row>
    <row r="14" spans="1:6" x14ac:dyDescent="0.25">
      <c r="A14" s="93"/>
      <c r="B14" s="99"/>
      <c r="C14" s="14" t="s">
        <v>22</v>
      </c>
      <c r="D14" s="16">
        <v>3907</v>
      </c>
      <c r="E14" s="16">
        <v>133663.46</v>
      </c>
      <c r="F14" s="16">
        <v>34.21</v>
      </c>
    </row>
    <row r="15" spans="1:6" x14ac:dyDescent="0.25">
      <c r="A15" s="17"/>
      <c r="B15" s="18"/>
      <c r="C15" s="19" t="s">
        <v>23</v>
      </c>
      <c r="D15" s="84">
        <f>SUM(E9:E14)</f>
        <v>186437.05</v>
      </c>
      <c r="E15" s="84"/>
      <c r="F15" s="84"/>
    </row>
    <row r="16" spans="1:6" x14ac:dyDescent="0.25">
      <c r="A16" s="93" t="s">
        <v>24</v>
      </c>
      <c r="B16" s="47" t="s">
        <v>25</v>
      </c>
      <c r="C16" s="14" t="s">
        <v>26</v>
      </c>
      <c r="D16" s="16">
        <v>1487.5</v>
      </c>
      <c r="E16" s="16">
        <v>164606.69999999998</v>
      </c>
      <c r="F16" s="16">
        <v>109.14</v>
      </c>
    </row>
    <row r="17" spans="1:7" x14ac:dyDescent="0.25">
      <c r="A17" s="93"/>
      <c r="B17" s="14" t="s">
        <v>29</v>
      </c>
      <c r="C17" s="14" t="s">
        <v>101</v>
      </c>
      <c r="D17" s="16">
        <v>2599</v>
      </c>
      <c r="E17" s="16">
        <v>8992.7999999999993</v>
      </c>
      <c r="F17" s="16">
        <v>4.1100000000000003</v>
      </c>
    </row>
    <row r="18" spans="1:7" s="12" customFormat="1" x14ac:dyDescent="0.25">
      <c r="A18" s="93"/>
      <c r="B18" s="14" t="s">
        <v>32</v>
      </c>
      <c r="C18" s="15" t="s">
        <v>193</v>
      </c>
      <c r="D18" s="16">
        <v>815</v>
      </c>
      <c r="E18" s="16">
        <v>4209.66</v>
      </c>
      <c r="F18" s="16">
        <v>5.6549999999999994</v>
      </c>
    </row>
    <row r="19" spans="1:7" x14ac:dyDescent="0.25">
      <c r="A19" s="93"/>
      <c r="B19" s="14" t="s">
        <v>35</v>
      </c>
      <c r="C19" s="14" t="s">
        <v>36</v>
      </c>
      <c r="D19" s="16">
        <v>248.5</v>
      </c>
      <c r="E19" s="16">
        <v>9754.48</v>
      </c>
      <c r="F19" s="16">
        <v>39.25</v>
      </c>
    </row>
    <row r="20" spans="1:7" x14ac:dyDescent="0.25">
      <c r="A20" s="93"/>
      <c r="B20" s="14" t="s">
        <v>37</v>
      </c>
      <c r="C20" s="14" t="s">
        <v>38</v>
      </c>
      <c r="D20" s="27" t="s">
        <v>39</v>
      </c>
      <c r="E20" s="16">
        <v>7996.16</v>
      </c>
      <c r="F20" s="27" t="s">
        <v>39</v>
      </c>
    </row>
    <row r="21" spans="1:7" x14ac:dyDescent="0.25">
      <c r="A21" s="17"/>
      <c r="B21" s="18"/>
      <c r="C21" s="19" t="s">
        <v>40</v>
      </c>
      <c r="D21" s="84">
        <f>SUM(E16:E20)</f>
        <v>195559.8</v>
      </c>
      <c r="E21" s="84"/>
      <c r="F21" s="84"/>
    </row>
    <row r="22" spans="1:7" x14ac:dyDescent="0.25">
      <c r="A22" s="93" t="s">
        <v>41</v>
      </c>
      <c r="B22" s="14" t="s">
        <v>42</v>
      </c>
      <c r="C22" s="14" t="s">
        <v>43</v>
      </c>
      <c r="D22" s="16">
        <v>498</v>
      </c>
      <c r="E22" s="16">
        <v>16886.2</v>
      </c>
      <c r="F22" s="16">
        <v>33.909999999999997</v>
      </c>
    </row>
    <row r="23" spans="1:7" x14ac:dyDescent="0.25">
      <c r="A23" s="93"/>
      <c r="B23" s="78" t="s">
        <v>46</v>
      </c>
      <c r="C23" s="14" t="s">
        <v>47</v>
      </c>
      <c r="D23" s="16">
        <v>795</v>
      </c>
      <c r="E23" s="16">
        <v>4016.64</v>
      </c>
      <c r="F23" s="16">
        <v>5.05</v>
      </c>
    </row>
    <row r="24" spans="1:7" s="12" customFormat="1" x14ac:dyDescent="0.25">
      <c r="A24" s="93"/>
      <c r="B24" s="80"/>
      <c r="C24" s="15" t="s">
        <v>199</v>
      </c>
      <c r="D24" s="16">
        <v>6</v>
      </c>
      <c r="E24" s="16">
        <v>2946.16</v>
      </c>
      <c r="F24" s="16">
        <v>491.03</v>
      </c>
    </row>
    <row r="25" spans="1:7" x14ac:dyDescent="0.25">
      <c r="A25" s="93"/>
      <c r="B25" s="99" t="s">
        <v>48</v>
      </c>
      <c r="C25" s="14" t="s">
        <v>49</v>
      </c>
      <c r="D25" s="16">
        <v>4</v>
      </c>
      <c r="E25" s="16">
        <v>1785.35</v>
      </c>
      <c r="F25" s="16">
        <v>446.34</v>
      </c>
    </row>
    <row r="26" spans="1:7" s="12" customFormat="1" x14ac:dyDescent="0.25">
      <c r="A26" s="93"/>
      <c r="B26" s="99"/>
      <c r="C26" s="12" t="s">
        <v>110</v>
      </c>
      <c r="D26" s="16">
        <v>95</v>
      </c>
      <c r="E26" s="16">
        <v>5324.82</v>
      </c>
      <c r="F26" s="16">
        <v>56.05</v>
      </c>
      <c r="G26"/>
    </row>
    <row r="27" spans="1:7" x14ac:dyDescent="0.25">
      <c r="A27" s="93"/>
      <c r="B27" s="99"/>
      <c r="C27" s="14" t="s">
        <v>161</v>
      </c>
      <c r="D27" s="16">
        <v>381</v>
      </c>
      <c r="E27" s="16">
        <v>10962.45</v>
      </c>
      <c r="F27" s="16">
        <v>28.77</v>
      </c>
    </row>
    <row r="28" spans="1:7" x14ac:dyDescent="0.25">
      <c r="A28" s="93"/>
      <c r="B28" s="99" t="s">
        <v>50</v>
      </c>
      <c r="C28" s="14" t="s">
        <v>51</v>
      </c>
      <c r="D28" s="16">
        <v>2083</v>
      </c>
      <c r="E28" s="16">
        <v>52500.87</v>
      </c>
      <c r="F28" s="16">
        <v>25.2</v>
      </c>
    </row>
    <row r="29" spans="1:7" s="12" customFormat="1" x14ac:dyDescent="0.25">
      <c r="A29" s="93"/>
      <c r="B29" s="99"/>
      <c r="C29" s="15" t="s">
        <v>202</v>
      </c>
      <c r="D29" s="16">
        <v>5</v>
      </c>
      <c r="E29" s="16">
        <v>4851.2</v>
      </c>
      <c r="F29" s="16">
        <v>903.28</v>
      </c>
    </row>
    <row r="30" spans="1:7" x14ac:dyDescent="0.25">
      <c r="A30" s="93"/>
      <c r="B30" s="99"/>
      <c r="C30" s="14" t="s">
        <v>52</v>
      </c>
      <c r="D30" s="16">
        <v>2</v>
      </c>
      <c r="E30" s="16">
        <v>1444.39</v>
      </c>
      <c r="F30" s="16">
        <v>722.19</v>
      </c>
    </row>
    <row r="31" spans="1:7" x14ac:dyDescent="0.25">
      <c r="A31" s="17"/>
      <c r="B31" s="18"/>
      <c r="C31" s="19" t="s">
        <v>53</v>
      </c>
      <c r="D31" s="84">
        <f>SUM(E22:E30)</f>
        <v>100718.07999999999</v>
      </c>
      <c r="E31" s="84"/>
      <c r="F31" s="84"/>
    </row>
    <row r="32" spans="1:7" x14ac:dyDescent="0.25">
      <c r="A32" s="93" t="s">
        <v>54</v>
      </c>
      <c r="B32" s="99" t="s">
        <v>55</v>
      </c>
      <c r="C32" s="14" t="s">
        <v>112</v>
      </c>
      <c r="D32" s="16">
        <v>438</v>
      </c>
      <c r="E32" s="16">
        <v>12744.449999999999</v>
      </c>
      <c r="F32" s="16">
        <v>27.315000000000001</v>
      </c>
    </row>
    <row r="33" spans="1:6" x14ac:dyDescent="0.25">
      <c r="A33" s="93"/>
      <c r="B33" s="99"/>
      <c r="C33" s="14" t="s">
        <v>149</v>
      </c>
      <c r="D33" s="16">
        <v>304</v>
      </c>
      <c r="E33" s="16">
        <v>8126.08</v>
      </c>
      <c r="F33" s="16">
        <v>26.73</v>
      </c>
    </row>
    <row r="34" spans="1:6" x14ac:dyDescent="0.25">
      <c r="A34" s="93"/>
      <c r="B34" s="99"/>
      <c r="C34" s="14" t="s">
        <v>56</v>
      </c>
      <c r="D34" s="16">
        <v>64.5</v>
      </c>
      <c r="E34" s="16">
        <v>2809.14</v>
      </c>
      <c r="F34" s="16">
        <v>43.55</v>
      </c>
    </row>
    <row r="35" spans="1:6" x14ac:dyDescent="0.25">
      <c r="A35" s="93"/>
      <c r="B35" s="99"/>
      <c r="C35" s="14" t="s">
        <v>57</v>
      </c>
      <c r="D35" s="16">
        <v>768</v>
      </c>
      <c r="E35" s="16">
        <v>26639.38</v>
      </c>
      <c r="F35" s="16">
        <v>32.105000000000004</v>
      </c>
    </row>
    <row r="36" spans="1:6" x14ac:dyDescent="0.25">
      <c r="A36" s="93"/>
      <c r="B36" s="99"/>
      <c r="C36" s="14" t="s">
        <v>102</v>
      </c>
      <c r="D36" s="16">
        <v>682.5</v>
      </c>
      <c r="E36" s="16">
        <v>23836.01</v>
      </c>
      <c r="F36" s="16">
        <v>34.92</v>
      </c>
    </row>
    <row r="37" spans="1:6" x14ac:dyDescent="0.25">
      <c r="A37" s="17"/>
      <c r="B37" s="18"/>
      <c r="C37" s="19" t="s">
        <v>59</v>
      </c>
      <c r="D37" s="84">
        <f>SUM(E32:E36)</f>
        <v>74155.06</v>
      </c>
      <c r="E37" s="84"/>
      <c r="F37" s="84"/>
    </row>
    <row r="38" spans="1:6" x14ac:dyDescent="0.25">
      <c r="A38" s="75" t="s">
        <v>60</v>
      </c>
      <c r="B38" s="78" t="s">
        <v>113</v>
      </c>
      <c r="C38" s="14" t="s">
        <v>114</v>
      </c>
      <c r="D38" s="16">
        <v>466</v>
      </c>
      <c r="E38" s="16">
        <v>15997.18</v>
      </c>
      <c r="F38" s="16">
        <v>34.33</v>
      </c>
    </row>
    <row r="39" spans="1:6" s="12" customFormat="1" x14ac:dyDescent="0.25">
      <c r="A39" s="76"/>
      <c r="B39" s="80"/>
      <c r="C39" s="15" t="s">
        <v>197</v>
      </c>
      <c r="D39" s="16">
        <v>60.5</v>
      </c>
      <c r="E39" s="16">
        <v>1817.92</v>
      </c>
      <c r="F39" s="16">
        <v>30.05</v>
      </c>
    </row>
    <row r="40" spans="1:6" x14ac:dyDescent="0.25">
      <c r="A40" s="76"/>
      <c r="B40" s="99" t="s">
        <v>61</v>
      </c>
      <c r="C40" s="14" t="s">
        <v>62</v>
      </c>
      <c r="D40" s="16">
        <v>385</v>
      </c>
      <c r="E40" s="16">
        <v>9876.25</v>
      </c>
      <c r="F40" s="16">
        <v>25.65</v>
      </c>
    </row>
    <row r="41" spans="1:6" x14ac:dyDescent="0.25">
      <c r="A41" s="76"/>
      <c r="B41" s="99"/>
      <c r="C41" s="14" t="s">
        <v>63</v>
      </c>
      <c r="D41" s="16">
        <v>310.5</v>
      </c>
      <c r="E41" s="16">
        <v>10966.32</v>
      </c>
      <c r="F41" s="16">
        <v>34.409999999999997</v>
      </c>
    </row>
    <row r="42" spans="1:6" x14ac:dyDescent="0.25">
      <c r="A42" s="76"/>
      <c r="B42" s="99" t="s">
        <v>64</v>
      </c>
      <c r="C42" s="14" t="s">
        <v>65</v>
      </c>
      <c r="D42" s="16">
        <v>18.5</v>
      </c>
      <c r="E42" s="16">
        <v>568.12</v>
      </c>
      <c r="F42" s="16">
        <v>30.71</v>
      </c>
    </row>
    <row r="43" spans="1:6" s="12" customFormat="1" x14ac:dyDescent="0.25">
      <c r="A43" s="76"/>
      <c r="B43" s="99"/>
      <c r="C43" s="15" t="s">
        <v>66</v>
      </c>
      <c r="D43" s="16">
        <v>103.5</v>
      </c>
      <c r="E43" s="16">
        <v>3527.74</v>
      </c>
      <c r="F43" s="16">
        <v>33.29</v>
      </c>
    </row>
    <row r="44" spans="1:6" x14ac:dyDescent="0.25">
      <c r="A44" s="76"/>
      <c r="B44" s="99"/>
      <c r="C44" s="14" t="s">
        <v>154</v>
      </c>
      <c r="D44" s="16">
        <v>398</v>
      </c>
      <c r="E44" s="16">
        <v>10638.14</v>
      </c>
      <c r="F44" s="16">
        <v>26.73</v>
      </c>
    </row>
    <row r="45" spans="1:6" x14ac:dyDescent="0.25">
      <c r="A45" s="77"/>
      <c r="B45" s="99"/>
      <c r="C45" s="14" t="s">
        <v>67</v>
      </c>
      <c r="D45" s="16">
        <v>160</v>
      </c>
      <c r="E45" s="16">
        <v>5676.38</v>
      </c>
      <c r="F45" s="16">
        <v>35.22</v>
      </c>
    </row>
    <row r="46" spans="1:6" x14ac:dyDescent="0.25">
      <c r="A46" s="17"/>
      <c r="B46" s="18"/>
      <c r="C46" s="19" t="s">
        <v>74</v>
      </c>
      <c r="D46" s="84">
        <f>SUM(E38:E45)</f>
        <v>59068.049999999996</v>
      </c>
      <c r="E46" s="84"/>
      <c r="F46" s="84"/>
    </row>
    <row r="47" spans="1:6" x14ac:dyDescent="0.25">
      <c r="A47" s="75" t="s">
        <v>75</v>
      </c>
      <c r="B47" s="99" t="s">
        <v>76</v>
      </c>
      <c r="C47" s="14" t="s">
        <v>77</v>
      </c>
      <c r="D47" s="16">
        <v>613</v>
      </c>
      <c r="E47" s="16">
        <v>18923.88</v>
      </c>
      <c r="F47" s="16">
        <v>30.87</v>
      </c>
    </row>
    <row r="48" spans="1:6" x14ac:dyDescent="0.25">
      <c r="A48" s="76"/>
      <c r="B48" s="99"/>
      <c r="C48" s="14" t="s">
        <v>78</v>
      </c>
      <c r="D48" s="16">
        <v>3806.25</v>
      </c>
      <c r="E48" s="16">
        <v>121794.09999999999</v>
      </c>
      <c r="F48" s="16">
        <v>31.99</v>
      </c>
    </row>
    <row r="49" spans="1:6" x14ac:dyDescent="0.25">
      <c r="A49" s="76"/>
      <c r="B49" s="99" t="s">
        <v>79</v>
      </c>
      <c r="C49" s="14" t="s">
        <v>80</v>
      </c>
      <c r="D49" s="16">
        <v>176000</v>
      </c>
      <c r="E49" s="16">
        <v>13285.69</v>
      </c>
      <c r="F49" s="16">
        <v>0.08</v>
      </c>
    </row>
    <row r="50" spans="1:6" x14ac:dyDescent="0.25">
      <c r="A50" s="76"/>
      <c r="B50" s="99"/>
      <c r="C50" s="14" t="s">
        <v>81</v>
      </c>
      <c r="D50" s="16">
        <v>1437007</v>
      </c>
      <c r="E50" s="16">
        <v>93820.569999999992</v>
      </c>
      <c r="F50" s="16">
        <v>0.06</v>
      </c>
    </row>
    <row r="51" spans="1:6" x14ac:dyDescent="0.25">
      <c r="A51" s="76"/>
      <c r="B51" s="99"/>
      <c r="C51" s="14" t="s">
        <v>82</v>
      </c>
      <c r="D51" s="16">
        <v>121882</v>
      </c>
      <c r="E51" s="16">
        <v>64929.929999999993</v>
      </c>
      <c r="F51" s="16">
        <v>0.53</v>
      </c>
    </row>
    <row r="52" spans="1:6" x14ac:dyDescent="0.25">
      <c r="A52" s="76"/>
      <c r="B52" s="99"/>
      <c r="C52" s="14" t="s">
        <v>155</v>
      </c>
      <c r="D52" s="16">
        <v>1369300</v>
      </c>
      <c r="E52" s="16">
        <v>88925.61</v>
      </c>
      <c r="F52" s="16">
        <v>5.5000000000000007E-2</v>
      </c>
    </row>
    <row r="53" spans="1:6" s="12" customFormat="1" x14ac:dyDescent="0.25">
      <c r="A53" s="77"/>
      <c r="B53" s="14" t="s">
        <v>83</v>
      </c>
      <c r="C53" s="15" t="s">
        <v>84</v>
      </c>
      <c r="D53" s="16">
        <v>9</v>
      </c>
      <c r="E53" s="16">
        <v>326.27</v>
      </c>
      <c r="F53" s="16">
        <v>36.25</v>
      </c>
    </row>
    <row r="54" spans="1:6" x14ac:dyDescent="0.25">
      <c r="A54" s="17"/>
      <c r="B54" s="18"/>
      <c r="C54" s="19" t="s">
        <v>85</v>
      </c>
      <c r="D54" s="84">
        <f>SUM(E47:E53)</f>
        <v>402006.05</v>
      </c>
      <c r="E54" s="84"/>
      <c r="F54" s="84"/>
    </row>
    <row r="55" spans="1:6" x14ac:dyDescent="0.25">
      <c r="A55" s="93" t="s">
        <v>86</v>
      </c>
      <c r="B55" s="99" t="s">
        <v>87</v>
      </c>
      <c r="C55" s="14" t="s">
        <v>147</v>
      </c>
      <c r="D55" s="16">
        <v>68.5</v>
      </c>
      <c r="E55" s="16">
        <v>2785.59</v>
      </c>
      <c r="F55" s="16">
        <v>40.67</v>
      </c>
    </row>
    <row r="56" spans="1:6" x14ac:dyDescent="0.25">
      <c r="A56" s="93"/>
      <c r="B56" s="99"/>
      <c r="C56" s="14" t="s">
        <v>88</v>
      </c>
      <c r="D56" s="16">
        <v>2564</v>
      </c>
      <c r="E56" s="16">
        <v>6810.96</v>
      </c>
      <c r="F56" s="16">
        <v>2.66</v>
      </c>
    </row>
    <row r="57" spans="1:6" x14ac:dyDescent="0.25">
      <c r="A57" s="93"/>
      <c r="B57" s="99"/>
      <c r="C57" s="14" t="s">
        <v>89</v>
      </c>
      <c r="D57" s="16">
        <v>7106.12</v>
      </c>
      <c r="E57" s="16">
        <v>263098.48</v>
      </c>
      <c r="F57" s="16">
        <v>35.989999999999995</v>
      </c>
    </row>
    <row r="58" spans="1:6" x14ac:dyDescent="0.25">
      <c r="A58" s="93"/>
      <c r="B58" s="99"/>
      <c r="C58" s="14" t="s">
        <v>148</v>
      </c>
      <c r="D58" s="16">
        <v>30.5</v>
      </c>
      <c r="E58" s="16">
        <v>1097.29</v>
      </c>
      <c r="F58" s="16">
        <v>35.909999999999997</v>
      </c>
    </row>
    <row r="59" spans="1:6" x14ac:dyDescent="0.25">
      <c r="A59" s="93"/>
      <c r="B59" s="14" t="s">
        <v>92</v>
      </c>
      <c r="C59" s="14" t="s">
        <v>93</v>
      </c>
      <c r="D59" s="16">
        <v>16849</v>
      </c>
      <c r="E59" s="16">
        <v>628464.76</v>
      </c>
      <c r="F59" s="16">
        <v>35.26</v>
      </c>
    </row>
    <row r="60" spans="1:6" x14ac:dyDescent="0.25">
      <c r="A60" s="93"/>
      <c r="B60" s="99" t="s">
        <v>94</v>
      </c>
      <c r="C60" s="14" t="s">
        <v>95</v>
      </c>
      <c r="D60" s="16">
        <v>123.75</v>
      </c>
      <c r="E60" s="16">
        <v>4288.96</v>
      </c>
      <c r="F60" s="16">
        <v>34.659999999999997</v>
      </c>
    </row>
    <row r="61" spans="1:6" x14ac:dyDescent="0.25">
      <c r="A61" s="93"/>
      <c r="B61" s="99"/>
      <c r="C61" s="14" t="s">
        <v>96</v>
      </c>
      <c r="D61" s="16">
        <v>1557.5</v>
      </c>
      <c r="E61" s="16">
        <v>47860.19</v>
      </c>
      <c r="F61" s="16">
        <v>30.73</v>
      </c>
    </row>
    <row r="62" spans="1:6" x14ac:dyDescent="0.25">
      <c r="A62" s="93"/>
      <c r="B62" s="99"/>
      <c r="C62" s="14" t="s">
        <v>97</v>
      </c>
      <c r="D62" s="16">
        <v>529.5</v>
      </c>
      <c r="E62" s="16">
        <v>13552.01</v>
      </c>
      <c r="F62" s="16">
        <v>25.59</v>
      </c>
    </row>
    <row r="63" spans="1:6" x14ac:dyDescent="0.25">
      <c r="A63" s="93"/>
      <c r="B63" s="99"/>
      <c r="C63" s="14" t="s">
        <v>98</v>
      </c>
      <c r="D63" s="16">
        <v>35</v>
      </c>
      <c r="E63" s="16">
        <v>1161.77</v>
      </c>
      <c r="F63" s="16">
        <v>33.19</v>
      </c>
    </row>
    <row r="64" spans="1:6" x14ac:dyDescent="0.25">
      <c r="A64" s="17"/>
      <c r="B64" s="18"/>
      <c r="C64" s="19" t="s">
        <v>99</v>
      </c>
      <c r="D64" s="84">
        <f>SUM(E55:E63)</f>
        <v>969120.01</v>
      </c>
      <c r="E64" s="84"/>
      <c r="F64" s="84"/>
    </row>
    <row r="65" spans="1:6" ht="15.75" x14ac:dyDescent="0.25">
      <c r="A65" s="21" t="s">
        <v>100</v>
      </c>
      <c r="B65" s="22"/>
      <c r="C65" s="23"/>
      <c r="D65" s="87">
        <f>D64+D54+D46+D37+D31+D21+D15+D8+D3</f>
        <v>2618013.91</v>
      </c>
      <c r="E65" s="88"/>
      <c r="F65" s="89"/>
    </row>
  </sheetData>
  <sheetProtection algorithmName="SHA-512" hashValue="h9agQJ4Od9uVqEQbAHsORC9PLEVnL+E6ul8fZ0in/JoEZzTN7YF+0y+LB2lSh2p+H7J9BLZmQlxYwvv2l7jbxg==" saltValue="6zdxsjpXSwW52h+qrioPFA==" spinCount="100000" sheet="1" objects="1" scenarios="1" autoFilter="0"/>
  <mergeCells count="33">
    <mergeCell ref="B42:B45"/>
    <mergeCell ref="B38:B39"/>
    <mergeCell ref="A38:A45"/>
    <mergeCell ref="D64:F64"/>
    <mergeCell ref="D65:F65"/>
    <mergeCell ref="A47:A53"/>
    <mergeCell ref="D46:F46"/>
    <mergeCell ref="B47:B48"/>
    <mergeCell ref="B49:B52"/>
    <mergeCell ref="D54:F54"/>
    <mergeCell ref="A55:A63"/>
    <mergeCell ref="B55:B58"/>
    <mergeCell ref="B60:B63"/>
    <mergeCell ref="D31:F31"/>
    <mergeCell ref="A32:A36"/>
    <mergeCell ref="B32:B36"/>
    <mergeCell ref="D37:F37"/>
    <mergeCell ref="B40:B41"/>
    <mergeCell ref="D15:F15"/>
    <mergeCell ref="A16:A20"/>
    <mergeCell ref="D21:F21"/>
    <mergeCell ref="A22:A30"/>
    <mergeCell ref="B25:B27"/>
    <mergeCell ref="B28:B30"/>
    <mergeCell ref="B23:B24"/>
    <mergeCell ref="A9:A14"/>
    <mergeCell ref="B9:B11"/>
    <mergeCell ref="B12:B14"/>
    <mergeCell ref="A1:C1"/>
    <mergeCell ref="D3:F3"/>
    <mergeCell ref="B4:B6"/>
    <mergeCell ref="D8:F8"/>
    <mergeCell ref="A4:A7"/>
  </mergeCells>
  <pageMargins left="0.7" right="0.7" top="0.75" bottom="0.75" header="0.3" footer="0.3"/>
  <pageSetup paperSize="9" scale="41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3C3D-9711-4537-9B3F-3B9913928492}">
  <sheetPr>
    <pageSetUpPr fitToPage="1"/>
  </sheetPr>
  <dimension ref="A1:G72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49.42578125" bestFit="1" customWidth="1"/>
    <col min="4" max="6" width="26.42578125" customWidth="1"/>
  </cols>
  <sheetData>
    <row r="1" spans="1:6" ht="30" customHeight="1" x14ac:dyDescent="0.25">
      <c r="A1" s="85" t="s">
        <v>180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1159557.24</v>
      </c>
      <c r="F2" s="16"/>
    </row>
    <row r="3" spans="1:6" x14ac:dyDescent="0.25">
      <c r="A3" s="17"/>
      <c r="B3" s="24"/>
      <c r="C3" s="19" t="s">
        <v>6</v>
      </c>
      <c r="D3" s="84">
        <f>SUM(E2:E2)</f>
        <v>1159557.24</v>
      </c>
      <c r="E3" s="84"/>
      <c r="F3" s="84"/>
    </row>
    <row r="4" spans="1:6" s="36" customFormat="1" x14ac:dyDescent="0.25">
      <c r="A4" s="75" t="s">
        <v>7</v>
      </c>
      <c r="B4" s="78" t="s">
        <v>8</v>
      </c>
      <c r="C4" s="36" t="s">
        <v>104</v>
      </c>
      <c r="D4" s="16">
        <v>5162</v>
      </c>
      <c r="E4" s="16">
        <v>5556.18</v>
      </c>
      <c r="F4" s="16">
        <v>16.830000000000002</v>
      </c>
    </row>
    <row r="5" spans="1:6" x14ac:dyDescent="0.25">
      <c r="A5" s="76"/>
      <c r="B5" s="80"/>
      <c r="C5" s="14" t="s">
        <v>9</v>
      </c>
      <c r="D5" s="16">
        <v>100.7</v>
      </c>
      <c r="E5" s="16">
        <v>22356.639999999999</v>
      </c>
      <c r="F5" s="16">
        <v>299.37</v>
      </c>
    </row>
    <row r="6" spans="1:6" s="12" customFormat="1" x14ac:dyDescent="0.25">
      <c r="A6" s="77"/>
      <c r="B6" s="14" t="s">
        <v>10</v>
      </c>
      <c r="C6" s="14" t="s">
        <v>11</v>
      </c>
      <c r="D6" s="16">
        <v>135266</v>
      </c>
      <c r="E6" s="16">
        <v>42230.47</v>
      </c>
      <c r="F6" s="16">
        <v>1.03</v>
      </c>
    </row>
    <row r="7" spans="1:6" x14ac:dyDescent="0.25">
      <c r="A7" s="17"/>
      <c r="B7" s="18"/>
      <c r="C7" s="19" t="s">
        <v>12</v>
      </c>
      <c r="D7" s="84">
        <f>SUM(E4:E6)</f>
        <v>70143.290000000008</v>
      </c>
      <c r="E7" s="84"/>
      <c r="F7" s="84"/>
    </row>
    <row r="8" spans="1:6" x14ac:dyDescent="0.25">
      <c r="A8" s="93" t="s">
        <v>13</v>
      </c>
      <c r="B8" s="99" t="s">
        <v>14</v>
      </c>
      <c r="C8" s="14" t="s">
        <v>15</v>
      </c>
      <c r="D8" s="16">
        <v>696</v>
      </c>
      <c r="E8" s="16">
        <v>3615.37</v>
      </c>
      <c r="F8" s="16">
        <v>5.37</v>
      </c>
    </row>
    <row r="9" spans="1:6" x14ac:dyDescent="0.25">
      <c r="A9" s="93"/>
      <c r="B9" s="99"/>
      <c r="C9" s="14" t="s">
        <v>16</v>
      </c>
      <c r="D9" s="16">
        <v>7</v>
      </c>
      <c r="E9" s="16">
        <v>4651.8099999999995</v>
      </c>
      <c r="F9" s="16">
        <v>423.23</v>
      </c>
    </row>
    <row r="10" spans="1:6" x14ac:dyDescent="0.25">
      <c r="A10" s="93"/>
      <c r="B10" s="99"/>
      <c r="C10" s="14" t="s">
        <v>17</v>
      </c>
      <c r="D10" s="16">
        <v>100.5</v>
      </c>
      <c r="E10" s="16">
        <v>10265.470000000001</v>
      </c>
      <c r="F10" s="16">
        <v>99.74</v>
      </c>
    </row>
    <row r="11" spans="1:6" x14ac:dyDescent="0.25">
      <c r="A11" s="93"/>
      <c r="B11" s="99"/>
      <c r="C11" s="14" t="s">
        <v>105</v>
      </c>
      <c r="D11" s="16">
        <v>63</v>
      </c>
      <c r="E11" s="16">
        <v>11503.57</v>
      </c>
      <c r="F11" s="16">
        <v>319.07499999999999</v>
      </c>
    </row>
    <row r="12" spans="1:6" s="12" customFormat="1" x14ac:dyDescent="0.25">
      <c r="A12" s="93"/>
      <c r="B12" s="14" t="s">
        <v>163</v>
      </c>
      <c r="C12" s="12" t="s">
        <v>164</v>
      </c>
      <c r="D12" s="27" t="s">
        <v>39</v>
      </c>
      <c r="E12" s="16">
        <v>116.58</v>
      </c>
      <c r="F12" s="27" t="s">
        <v>39</v>
      </c>
    </row>
    <row r="13" spans="1:6" x14ac:dyDescent="0.25">
      <c r="A13" s="93"/>
      <c r="B13" s="99" t="s">
        <v>18</v>
      </c>
      <c r="C13" s="14" t="s">
        <v>19</v>
      </c>
      <c r="D13" s="16">
        <v>15</v>
      </c>
      <c r="E13" s="16">
        <v>1396.91</v>
      </c>
      <c r="F13" s="16">
        <v>155.21</v>
      </c>
    </row>
    <row r="14" spans="1:6" x14ac:dyDescent="0.25">
      <c r="A14" s="93"/>
      <c r="B14" s="99"/>
      <c r="C14" s="14" t="s">
        <v>20</v>
      </c>
      <c r="D14" s="16">
        <v>10576.34</v>
      </c>
      <c r="E14" s="16">
        <v>434013.98</v>
      </c>
      <c r="F14" s="16">
        <v>42.76</v>
      </c>
    </row>
    <row r="15" spans="1:6" x14ac:dyDescent="0.25">
      <c r="A15" s="93"/>
      <c r="B15" s="99"/>
      <c r="C15" s="14" t="s">
        <v>21</v>
      </c>
      <c r="D15" s="16">
        <v>11.83</v>
      </c>
      <c r="E15" s="16">
        <v>125.03</v>
      </c>
      <c r="F15" s="16">
        <v>94</v>
      </c>
    </row>
    <row r="16" spans="1:6" x14ac:dyDescent="0.25">
      <c r="A16" s="93"/>
      <c r="B16" s="99"/>
      <c r="C16" s="14" t="s">
        <v>22</v>
      </c>
      <c r="D16" s="16">
        <v>769.39</v>
      </c>
      <c r="E16" s="16">
        <v>4259.3</v>
      </c>
      <c r="F16" s="16">
        <v>45.11</v>
      </c>
    </row>
    <row r="17" spans="1:7" x14ac:dyDescent="0.25">
      <c r="A17" s="17"/>
      <c r="B17" s="18"/>
      <c r="C17" s="19" t="s">
        <v>23</v>
      </c>
      <c r="D17" s="84">
        <f>SUM(E8:E16)</f>
        <v>469948.02</v>
      </c>
      <c r="E17" s="84"/>
      <c r="F17" s="84"/>
    </row>
    <row r="18" spans="1:7" x14ac:dyDescent="0.25">
      <c r="A18" s="76" t="s">
        <v>24</v>
      </c>
      <c r="B18" s="47" t="s">
        <v>25</v>
      </c>
      <c r="C18" s="14" t="s">
        <v>26</v>
      </c>
      <c r="D18" s="16">
        <v>332.64</v>
      </c>
      <c r="E18" s="16">
        <v>60683.91</v>
      </c>
      <c r="F18" s="16">
        <v>188.44</v>
      </c>
    </row>
    <row r="19" spans="1:7" x14ac:dyDescent="0.25">
      <c r="A19" s="76"/>
      <c r="B19" s="37" t="s">
        <v>27</v>
      </c>
      <c r="C19" s="14" t="s">
        <v>28</v>
      </c>
      <c r="D19" s="16">
        <v>1224</v>
      </c>
      <c r="E19" s="16">
        <v>17008.349999999999</v>
      </c>
      <c r="F19" s="16">
        <v>13.9</v>
      </c>
    </row>
    <row r="20" spans="1:7" s="12" customFormat="1" x14ac:dyDescent="0.25">
      <c r="A20" s="76"/>
      <c r="B20" s="78" t="s">
        <v>29</v>
      </c>
      <c r="C20" s="12" t="s">
        <v>101</v>
      </c>
      <c r="D20" s="16">
        <v>387</v>
      </c>
      <c r="E20" s="16">
        <v>1947.75</v>
      </c>
      <c r="F20" s="16">
        <v>8.9600000000000009</v>
      </c>
      <c r="G20"/>
    </row>
    <row r="21" spans="1:7" x14ac:dyDescent="0.25">
      <c r="A21" s="76"/>
      <c r="B21" s="79"/>
      <c r="C21" s="14" t="s">
        <v>30</v>
      </c>
      <c r="D21" s="16">
        <v>40</v>
      </c>
      <c r="E21" s="16">
        <v>2459.37</v>
      </c>
      <c r="F21" s="16">
        <v>59.644999999999996</v>
      </c>
    </row>
    <row r="22" spans="1:7" x14ac:dyDescent="0.25">
      <c r="A22" s="76"/>
      <c r="B22" s="79"/>
      <c r="C22" s="14" t="s">
        <v>31</v>
      </c>
      <c r="D22" s="16">
        <v>247</v>
      </c>
      <c r="E22" s="16">
        <v>4912.1900000000005</v>
      </c>
      <c r="F22" s="16">
        <v>19.466666666666669</v>
      </c>
    </row>
    <row r="23" spans="1:7" s="12" customFormat="1" x14ac:dyDescent="0.25">
      <c r="A23" s="76"/>
      <c r="B23" s="80"/>
      <c r="C23" s="15" t="s">
        <v>194</v>
      </c>
      <c r="D23" s="27" t="s">
        <v>39</v>
      </c>
      <c r="E23" s="16">
        <v>268.22000000000003</v>
      </c>
      <c r="F23" s="27" t="s">
        <v>39</v>
      </c>
    </row>
    <row r="24" spans="1:7" s="12" customFormat="1" x14ac:dyDescent="0.25">
      <c r="A24" s="76"/>
      <c r="B24" s="78" t="s">
        <v>32</v>
      </c>
      <c r="C24" s="15" t="s">
        <v>193</v>
      </c>
      <c r="D24" s="16">
        <v>2512</v>
      </c>
      <c r="E24" s="16">
        <v>5078.16</v>
      </c>
      <c r="F24" s="16">
        <v>7.37</v>
      </c>
    </row>
    <row r="25" spans="1:7" x14ac:dyDescent="0.25">
      <c r="A25" s="76"/>
      <c r="B25" s="79"/>
      <c r="C25" s="14" t="s">
        <v>33</v>
      </c>
      <c r="D25" s="16">
        <v>134</v>
      </c>
      <c r="E25" s="16">
        <v>5664.46</v>
      </c>
      <c r="F25" s="16">
        <v>37.159999999999997</v>
      </c>
    </row>
    <row r="26" spans="1:7" x14ac:dyDescent="0.25">
      <c r="A26" s="76"/>
      <c r="B26" s="80"/>
      <c r="C26" s="14" t="s">
        <v>34</v>
      </c>
      <c r="D26" s="16">
        <v>70</v>
      </c>
      <c r="E26" s="16">
        <v>1515.0700000000002</v>
      </c>
      <c r="F26" s="16">
        <v>20.57</v>
      </c>
    </row>
    <row r="27" spans="1:7" x14ac:dyDescent="0.25">
      <c r="A27" s="17"/>
      <c r="B27" s="18"/>
      <c r="C27" s="19" t="s">
        <v>40</v>
      </c>
      <c r="D27" s="84">
        <f>SUM(E18:E26)</f>
        <v>99537.480000000025</v>
      </c>
      <c r="E27" s="84"/>
      <c r="F27" s="84"/>
    </row>
    <row r="28" spans="1:7" x14ac:dyDescent="0.25">
      <c r="A28" s="93" t="s">
        <v>41</v>
      </c>
      <c r="B28" s="14" t="s">
        <v>42</v>
      </c>
      <c r="C28" s="14" t="s">
        <v>43</v>
      </c>
      <c r="D28" s="16">
        <v>989.49</v>
      </c>
      <c r="E28" s="16">
        <v>100241.84999999999</v>
      </c>
      <c r="F28" s="16">
        <v>406.02</v>
      </c>
    </row>
    <row r="29" spans="1:7" x14ac:dyDescent="0.25">
      <c r="A29" s="93"/>
      <c r="B29" s="78" t="s">
        <v>44</v>
      </c>
      <c r="C29" s="14" t="s">
        <v>109</v>
      </c>
      <c r="D29" s="16">
        <v>2320</v>
      </c>
      <c r="E29" s="16">
        <v>4898.84</v>
      </c>
      <c r="F29" s="16">
        <v>2.11</v>
      </c>
    </row>
    <row r="30" spans="1:7" x14ac:dyDescent="0.25">
      <c r="A30" s="93"/>
      <c r="B30" s="80"/>
      <c r="C30" s="14" t="s">
        <v>45</v>
      </c>
      <c r="D30" s="16">
        <v>3000</v>
      </c>
      <c r="E30" s="16">
        <v>4186.32</v>
      </c>
      <c r="F30" s="16">
        <v>1.4</v>
      </c>
    </row>
    <row r="31" spans="1:7" x14ac:dyDescent="0.25">
      <c r="A31" s="93"/>
      <c r="B31" s="78" t="s">
        <v>46</v>
      </c>
      <c r="C31" s="14" t="s">
        <v>47</v>
      </c>
      <c r="D31" s="16">
        <v>7365</v>
      </c>
      <c r="E31" s="16">
        <v>12056.94</v>
      </c>
      <c r="F31" s="16">
        <v>1.64</v>
      </c>
    </row>
    <row r="32" spans="1:7" s="12" customFormat="1" x14ac:dyDescent="0.25">
      <c r="A32" s="93"/>
      <c r="B32" s="80"/>
      <c r="C32" s="15" t="s">
        <v>199</v>
      </c>
      <c r="D32" s="27" t="s">
        <v>39</v>
      </c>
      <c r="E32" s="16">
        <v>446.44</v>
      </c>
      <c r="F32" s="27" t="s">
        <v>39</v>
      </c>
    </row>
    <row r="33" spans="1:7" x14ac:dyDescent="0.25">
      <c r="A33" s="93"/>
      <c r="B33" s="47" t="s">
        <v>50</v>
      </c>
      <c r="C33" s="14" t="s">
        <v>51</v>
      </c>
      <c r="D33" s="16">
        <v>2907</v>
      </c>
      <c r="E33" s="16">
        <v>62343.03</v>
      </c>
      <c r="F33" s="16">
        <v>21.03</v>
      </c>
    </row>
    <row r="34" spans="1:7" x14ac:dyDescent="0.25">
      <c r="A34" s="17"/>
      <c r="B34" s="18"/>
      <c r="C34" s="19" t="s">
        <v>53</v>
      </c>
      <c r="D34" s="84">
        <f>SUM(E28:E33)</f>
        <v>184173.41999999998</v>
      </c>
      <c r="E34" s="84"/>
      <c r="F34" s="84"/>
    </row>
    <row r="35" spans="1:7" x14ac:dyDescent="0.25">
      <c r="A35" s="75" t="s">
        <v>54</v>
      </c>
      <c r="B35" s="78" t="s">
        <v>55</v>
      </c>
      <c r="C35" s="14" t="s">
        <v>149</v>
      </c>
      <c r="D35" s="16">
        <v>34.5</v>
      </c>
      <c r="E35" s="16">
        <v>2107.14</v>
      </c>
      <c r="F35" s="16">
        <v>61.08</v>
      </c>
      <c r="G35" s="12"/>
    </row>
    <row r="36" spans="1:7" s="12" customFormat="1" x14ac:dyDescent="0.25">
      <c r="A36" s="76"/>
      <c r="B36" s="79"/>
      <c r="C36" s="12" t="s">
        <v>56</v>
      </c>
      <c r="D36" s="16">
        <v>88</v>
      </c>
      <c r="E36" s="16">
        <v>1990.12</v>
      </c>
      <c r="F36" s="16">
        <v>53.04</v>
      </c>
      <c r="G36"/>
    </row>
    <row r="37" spans="1:7" x14ac:dyDescent="0.25">
      <c r="A37" s="76"/>
      <c r="B37" s="79"/>
      <c r="C37" s="14" t="s">
        <v>57</v>
      </c>
      <c r="D37" s="16">
        <v>5</v>
      </c>
      <c r="E37" s="27" t="s">
        <v>39</v>
      </c>
      <c r="F37" s="27" t="s">
        <v>39</v>
      </c>
    </row>
    <row r="38" spans="1:7" x14ac:dyDescent="0.25">
      <c r="A38" s="76"/>
      <c r="B38" s="79"/>
      <c r="C38" s="14" t="s">
        <v>102</v>
      </c>
      <c r="D38" s="16">
        <v>35</v>
      </c>
      <c r="E38" s="16">
        <v>1314.32</v>
      </c>
      <c r="F38" s="16">
        <v>75.33</v>
      </c>
    </row>
    <row r="39" spans="1:7" s="12" customFormat="1" x14ac:dyDescent="0.25">
      <c r="A39" s="76"/>
      <c r="B39" s="79"/>
      <c r="C39" s="15" t="s">
        <v>201</v>
      </c>
      <c r="D39" s="16">
        <v>78</v>
      </c>
      <c r="E39" s="16">
        <v>6028.32</v>
      </c>
      <c r="F39" s="16">
        <v>38.645000000000003</v>
      </c>
    </row>
    <row r="40" spans="1:7" x14ac:dyDescent="0.25">
      <c r="A40" s="77"/>
      <c r="B40" s="80"/>
      <c r="C40" s="14" t="s">
        <v>58</v>
      </c>
      <c r="D40" s="16">
        <v>15.5</v>
      </c>
      <c r="E40" s="16">
        <v>1503.28</v>
      </c>
      <c r="F40" s="16">
        <v>96.99</v>
      </c>
    </row>
    <row r="41" spans="1:7" x14ac:dyDescent="0.25">
      <c r="A41" s="17"/>
      <c r="B41" s="18"/>
      <c r="C41" s="19" t="s">
        <v>59</v>
      </c>
      <c r="D41" s="84">
        <f>SUM(E35:E40)</f>
        <v>12943.18</v>
      </c>
      <c r="E41" s="84"/>
      <c r="F41" s="84"/>
    </row>
    <row r="42" spans="1:7" s="12" customFormat="1" x14ac:dyDescent="0.25">
      <c r="A42" s="75" t="s">
        <v>60</v>
      </c>
      <c r="B42" s="78" t="s">
        <v>113</v>
      </c>
      <c r="C42" s="15" t="s">
        <v>114</v>
      </c>
      <c r="D42" s="16">
        <v>72</v>
      </c>
      <c r="E42" s="16">
        <v>4497.58</v>
      </c>
      <c r="F42" s="16">
        <v>64.454999999999998</v>
      </c>
    </row>
    <row r="43" spans="1:7" s="12" customFormat="1" x14ac:dyDescent="0.25">
      <c r="A43" s="76"/>
      <c r="B43" s="80"/>
      <c r="C43" s="15" t="s">
        <v>197</v>
      </c>
      <c r="D43" s="16">
        <v>105</v>
      </c>
      <c r="E43" s="16">
        <v>17447.07</v>
      </c>
      <c r="F43" s="16">
        <v>166.16</v>
      </c>
    </row>
    <row r="44" spans="1:7" s="12" customFormat="1" x14ac:dyDescent="0.25">
      <c r="A44" s="76"/>
      <c r="B44" s="74" t="s">
        <v>144</v>
      </c>
      <c r="C44" s="15" t="s">
        <v>205</v>
      </c>
      <c r="D44" s="16">
        <v>34.5</v>
      </c>
      <c r="E44" s="16">
        <v>4275.18</v>
      </c>
      <c r="F44" s="16">
        <v>123.92</v>
      </c>
    </row>
    <row r="45" spans="1:7" x14ac:dyDescent="0.25">
      <c r="A45" s="76"/>
      <c r="B45" s="78" t="s">
        <v>61</v>
      </c>
      <c r="C45" s="14" t="s">
        <v>62</v>
      </c>
      <c r="D45" s="16">
        <v>60.010000000000005</v>
      </c>
      <c r="E45" s="16">
        <v>4034.52</v>
      </c>
      <c r="F45" s="16">
        <v>74.574999999999989</v>
      </c>
    </row>
    <row r="46" spans="1:7" x14ac:dyDescent="0.25">
      <c r="A46" s="76"/>
      <c r="B46" s="79"/>
      <c r="C46" s="14" t="s">
        <v>63</v>
      </c>
      <c r="D46" s="16">
        <v>557</v>
      </c>
      <c r="E46" s="16">
        <v>22678.97</v>
      </c>
      <c r="F46" s="16">
        <v>40.174999999999997</v>
      </c>
    </row>
    <row r="47" spans="1:7" s="12" customFormat="1" x14ac:dyDescent="0.25">
      <c r="A47" s="76"/>
      <c r="B47" s="80"/>
      <c r="C47" s="15" t="s">
        <v>204</v>
      </c>
      <c r="D47" s="16">
        <v>210</v>
      </c>
      <c r="E47" s="16">
        <v>2530.9899999999998</v>
      </c>
      <c r="F47" s="16">
        <v>12.05</v>
      </c>
    </row>
    <row r="48" spans="1:7" x14ac:dyDescent="0.25">
      <c r="A48" s="76"/>
      <c r="B48" s="99" t="s">
        <v>64</v>
      </c>
      <c r="C48" s="14" t="s">
        <v>65</v>
      </c>
      <c r="D48" s="16">
        <v>281.64999999999998</v>
      </c>
      <c r="E48" s="16">
        <v>21466.6</v>
      </c>
      <c r="F48" s="16">
        <v>71.95</v>
      </c>
    </row>
    <row r="49" spans="1:7" s="12" customFormat="1" x14ac:dyDescent="0.25">
      <c r="A49" s="76"/>
      <c r="B49" s="99"/>
      <c r="C49" s="15" t="s">
        <v>66</v>
      </c>
      <c r="D49" s="16">
        <v>4.66</v>
      </c>
      <c r="E49" s="16">
        <v>376.95</v>
      </c>
      <c r="F49" s="16">
        <v>80.89</v>
      </c>
    </row>
    <row r="50" spans="1:7" x14ac:dyDescent="0.25">
      <c r="A50" s="77"/>
      <c r="B50" s="99"/>
      <c r="C50" s="14" t="s">
        <v>67</v>
      </c>
      <c r="D50" s="27" t="s">
        <v>39</v>
      </c>
      <c r="E50" s="16">
        <v>709.32999999999993</v>
      </c>
      <c r="F50" s="27" t="s">
        <v>39</v>
      </c>
    </row>
    <row r="51" spans="1:7" x14ac:dyDescent="0.25">
      <c r="A51" s="17"/>
      <c r="B51" s="18"/>
      <c r="C51" s="19" t="s">
        <v>74</v>
      </c>
      <c r="D51" s="84">
        <f>SUM(E42:E50)</f>
        <v>78017.19</v>
      </c>
      <c r="E51" s="84"/>
      <c r="F51" s="84"/>
    </row>
    <row r="52" spans="1:7" x14ac:dyDescent="0.25">
      <c r="A52" s="75" t="s">
        <v>75</v>
      </c>
      <c r="B52" s="99" t="s">
        <v>76</v>
      </c>
      <c r="C52" s="14" t="s">
        <v>77</v>
      </c>
      <c r="D52" s="16">
        <v>824.79</v>
      </c>
      <c r="E52" s="16">
        <v>9857.06</v>
      </c>
      <c r="F52" s="16">
        <v>44.94</v>
      </c>
    </row>
    <row r="53" spans="1:7" x14ac:dyDescent="0.25">
      <c r="A53" s="76"/>
      <c r="B53" s="99"/>
      <c r="C53" s="14" t="s">
        <v>78</v>
      </c>
      <c r="D53" s="16">
        <v>390.55</v>
      </c>
      <c r="E53" s="16">
        <v>29505.79</v>
      </c>
      <c r="F53" s="16">
        <v>82.78</v>
      </c>
    </row>
    <row r="54" spans="1:7" x14ac:dyDescent="0.25">
      <c r="A54" s="76"/>
      <c r="B54" s="78" t="s">
        <v>79</v>
      </c>
      <c r="C54" s="14" t="s">
        <v>80</v>
      </c>
      <c r="D54" s="16">
        <v>31000</v>
      </c>
      <c r="E54" s="16">
        <v>3281.27</v>
      </c>
      <c r="F54" s="16">
        <v>0.11</v>
      </c>
    </row>
    <row r="55" spans="1:7" x14ac:dyDescent="0.25">
      <c r="A55" s="76"/>
      <c r="B55" s="79"/>
      <c r="C55" s="14" t="s">
        <v>81</v>
      </c>
      <c r="D55" s="16">
        <v>2548000</v>
      </c>
      <c r="E55" s="16">
        <v>179901.82</v>
      </c>
      <c r="F55" s="16">
        <v>0.06</v>
      </c>
    </row>
    <row r="56" spans="1:7" x14ac:dyDescent="0.25">
      <c r="A56" s="76"/>
      <c r="B56" s="79"/>
      <c r="C56" s="14" t="s">
        <v>82</v>
      </c>
      <c r="D56" s="16">
        <v>167565</v>
      </c>
      <c r="E56" s="16">
        <v>80977.31</v>
      </c>
      <c r="F56" s="16">
        <v>0.54</v>
      </c>
    </row>
    <row r="57" spans="1:7" s="12" customFormat="1" x14ac:dyDescent="0.25">
      <c r="A57" s="76"/>
      <c r="B57" s="80"/>
      <c r="C57" s="15" t="s">
        <v>155</v>
      </c>
      <c r="D57" s="16">
        <v>6.5</v>
      </c>
      <c r="E57" s="27" t="s">
        <v>39</v>
      </c>
      <c r="F57" s="27" t="s">
        <v>39</v>
      </c>
    </row>
    <row r="58" spans="1:7" s="12" customFormat="1" x14ac:dyDescent="0.25">
      <c r="A58" s="76"/>
      <c r="B58" s="78" t="s">
        <v>83</v>
      </c>
      <c r="C58" s="15" t="s">
        <v>196</v>
      </c>
      <c r="D58" s="16">
        <v>85</v>
      </c>
      <c r="E58" s="27">
        <v>3618.87</v>
      </c>
      <c r="F58" s="27">
        <v>32.970000000000006</v>
      </c>
    </row>
    <row r="59" spans="1:7" x14ac:dyDescent="0.25">
      <c r="A59" s="77"/>
      <c r="B59" s="80"/>
      <c r="C59" s="14" t="s">
        <v>84</v>
      </c>
      <c r="D59" s="16">
        <v>438</v>
      </c>
      <c r="E59" s="16">
        <v>19829.03</v>
      </c>
      <c r="F59" s="16">
        <v>54.570000000000007</v>
      </c>
    </row>
    <row r="60" spans="1:7" x14ac:dyDescent="0.25">
      <c r="A60" s="17"/>
      <c r="B60" s="18"/>
      <c r="C60" s="19" t="s">
        <v>85</v>
      </c>
      <c r="D60" s="84">
        <f>SUM(E52:E59)</f>
        <v>326971.15000000002</v>
      </c>
      <c r="E60" s="84"/>
      <c r="F60" s="84"/>
    </row>
    <row r="61" spans="1:7" x14ac:dyDescent="0.25">
      <c r="A61" s="75" t="s">
        <v>86</v>
      </c>
      <c r="B61" s="99" t="s">
        <v>87</v>
      </c>
      <c r="C61" s="14" t="s">
        <v>147</v>
      </c>
      <c r="D61" s="16">
        <v>1721.8400000000001</v>
      </c>
      <c r="E61" s="16">
        <v>267552.05999999994</v>
      </c>
      <c r="F61" s="16">
        <v>130.27000000000001</v>
      </c>
    </row>
    <row r="62" spans="1:7" x14ac:dyDescent="0.25">
      <c r="A62" s="76"/>
      <c r="B62" s="99"/>
      <c r="C62" s="14" t="s">
        <v>88</v>
      </c>
      <c r="D62" s="16">
        <v>2536.23</v>
      </c>
      <c r="E62" s="16">
        <v>8647.3700000000008</v>
      </c>
      <c r="F62" s="16">
        <v>3.41</v>
      </c>
    </row>
    <row r="63" spans="1:7" x14ac:dyDescent="0.25">
      <c r="A63" s="76"/>
      <c r="B63" s="99"/>
      <c r="C63" s="14" t="s">
        <v>89</v>
      </c>
      <c r="D63" s="16">
        <v>3290.02</v>
      </c>
      <c r="E63" s="16">
        <v>273941.19999999995</v>
      </c>
      <c r="F63" s="16">
        <v>90.83</v>
      </c>
    </row>
    <row r="64" spans="1:7" x14ac:dyDescent="0.25">
      <c r="A64" s="76"/>
      <c r="B64" s="99"/>
      <c r="C64" s="14" t="s">
        <v>148</v>
      </c>
      <c r="D64" s="16">
        <v>5</v>
      </c>
      <c r="E64" s="27" t="s">
        <v>39</v>
      </c>
      <c r="F64" s="27" t="s">
        <v>39</v>
      </c>
      <c r="G64" s="12"/>
    </row>
    <row r="65" spans="1:7" s="12" customFormat="1" x14ac:dyDescent="0.25">
      <c r="A65" s="76"/>
      <c r="B65" s="14" t="s">
        <v>90</v>
      </c>
      <c r="C65" s="12" t="s">
        <v>91</v>
      </c>
      <c r="D65" s="16">
        <v>101</v>
      </c>
      <c r="E65" s="27" t="s">
        <v>39</v>
      </c>
      <c r="F65" s="27" t="s">
        <v>39</v>
      </c>
      <c r="G65"/>
    </row>
    <row r="66" spans="1:7" x14ac:dyDescent="0.25">
      <c r="A66" s="76"/>
      <c r="B66" s="14" t="s">
        <v>92</v>
      </c>
      <c r="C66" s="14" t="s">
        <v>93</v>
      </c>
      <c r="D66" s="16">
        <v>9782.17</v>
      </c>
      <c r="E66" s="16">
        <v>695835.02</v>
      </c>
      <c r="F66" s="16">
        <v>71.319999999999993</v>
      </c>
    </row>
    <row r="67" spans="1:7" x14ac:dyDescent="0.25">
      <c r="A67" s="76"/>
      <c r="B67" s="78" t="s">
        <v>94</v>
      </c>
      <c r="C67" s="14" t="s">
        <v>95</v>
      </c>
      <c r="D67" s="16">
        <v>11.5</v>
      </c>
      <c r="E67" s="16">
        <v>426.01</v>
      </c>
      <c r="F67" s="16">
        <v>37.04</v>
      </c>
    </row>
    <row r="68" spans="1:7" x14ac:dyDescent="0.25">
      <c r="A68" s="76"/>
      <c r="B68" s="79"/>
      <c r="C68" s="14" t="s">
        <v>96</v>
      </c>
      <c r="D68" s="16">
        <v>34</v>
      </c>
      <c r="E68" s="16">
        <v>2803.81</v>
      </c>
      <c r="F68" s="16">
        <v>77.73</v>
      </c>
    </row>
    <row r="69" spans="1:7" x14ac:dyDescent="0.25">
      <c r="A69" s="76"/>
      <c r="B69" s="79"/>
      <c r="C69" s="14" t="s">
        <v>97</v>
      </c>
      <c r="D69" s="16">
        <v>16.5</v>
      </c>
      <c r="E69" s="16">
        <v>7494.01</v>
      </c>
      <c r="F69" s="16">
        <v>454.18</v>
      </c>
    </row>
    <row r="70" spans="1:7" x14ac:dyDescent="0.25">
      <c r="A70" s="77"/>
      <c r="B70" s="80"/>
      <c r="C70" s="14" t="s">
        <v>98</v>
      </c>
      <c r="D70" s="16">
        <v>40.5</v>
      </c>
      <c r="E70" s="16">
        <v>2180.9499999999998</v>
      </c>
      <c r="F70" s="16">
        <v>82.3</v>
      </c>
    </row>
    <row r="71" spans="1:7" x14ac:dyDescent="0.25">
      <c r="A71" s="17"/>
      <c r="B71" s="18"/>
      <c r="C71" s="19" t="s">
        <v>99</v>
      </c>
      <c r="D71" s="84">
        <f>SUM(E61:E70)</f>
        <v>1258880.43</v>
      </c>
      <c r="E71" s="84"/>
      <c r="F71" s="84"/>
    </row>
    <row r="72" spans="1:7" ht="15.75" x14ac:dyDescent="0.25">
      <c r="A72" s="21" t="s">
        <v>100</v>
      </c>
      <c r="B72" s="22"/>
      <c r="C72" s="23"/>
      <c r="D72" s="87">
        <f>D71+D60+D51+D41+D34+D27+D17+D7+D3</f>
        <v>3660171.4000000004</v>
      </c>
      <c r="E72" s="88"/>
      <c r="F72" s="89"/>
    </row>
  </sheetData>
  <sheetProtection algorithmName="SHA-512" hashValue="rFuoCqF7toYPgl7xBHc2bn6uhdRgq/brmUXFCahYEr++GymyJ7OmWPcELnOSLsHh+U8aL5iMBfR9KDfZ6yB6iA==" saltValue="+oBmQE0qBLWh5yMVI5+yyw==" spinCount="100000" sheet="1" objects="1" scenarios="1" autoFilter="0"/>
  <mergeCells count="35">
    <mergeCell ref="D72:F72"/>
    <mergeCell ref="D41:F41"/>
    <mergeCell ref="B48:B50"/>
    <mergeCell ref="D51:F51"/>
    <mergeCell ref="A52:A59"/>
    <mergeCell ref="B52:B53"/>
    <mergeCell ref="B54:B57"/>
    <mergeCell ref="D60:F60"/>
    <mergeCell ref="A61:A70"/>
    <mergeCell ref="B61:B64"/>
    <mergeCell ref="D71:F71"/>
    <mergeCell ref="B58:B59"/>
    <mergeCell ref="B42:B43"/>
    <mergeCell ref="B45:B47"/>
    <mergeCell ref="A42:A50"/>
    <mergeCell ref="B67:B70"/>
    <mergeCell ref="A1:C1"/>
    <mergeCell ref="D3:F3"/>
    <mergeCell ref="D7:F7"/>
    <mergeCell ref="A8:A16"/>
    <mergeCell ref="B8:B11"/>
    <mergeCell ref="B13:B16"/>
    <mergeCell ref="B4:B5"/>
    <mergeCell ref="A4:A6"/>
    <mergeCell ref="A35:A40"/>
    <mergeCell ref="B35:B40"/>
    <mergeCell ref="D17:F17"/>
    <mergeCell ref="A18:A26"/>
    <mergeCell ref="D27:F27"/>
    <mergeCell ref="A28:A33"/>
    <mergeCell ref="D34:F34"/>
    <mergeCell ref="B29:B30"/>
    <mergeCell ref="B24:B26"/>
    <mergeCell ref="B20:B23"/>
    <mergeCell ref="B31:B32"/>
  </mergeCells>
  <pageMargins left="0.7" right="0.7" top="0.75" bottom="0.75" header="0.3" footer="0.3"/>
  <pageSetup paperSize="9" scale="4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0B90-A1D1-4C99-9BD7-ACE66EF2EC57}">
  <sheetPr>
    <pageSetUpPr fitToPage="1"/>
  </sheetPr>
  <dimension ref="A1:G83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181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1340460.8199999998</v>
      </c>
      <c r="F2" s="16"/>
    </row>
    <row r="3" spans="1:6" x14ac:dyDescent="0.25">
      <c r="A3" s="17"/>
      <c r="B3" s="24"/>
      <c r="C3" s="19" t="s">
        <v>6</v>
      </c>
      <c r="D3" s="84">
        <f>SUM(E2:E2)</f>
        <v>1340460.8199999998</v>
      </c>
      <c r="E3" s="84"/>
      <c r="F3" s="84"/>
    </row>
    <row r="4" spans="1:6" s="12" customFormat="1" x14ac:dyDescent="0.25">
      <c r="A4" s="75" t="s">
        <v>7</v>
      </c>
      <c r="B4" s="78" t="s">
        <v>8</v>
      </c>
      <c r="C4" s="15" t="s">
        <v>203</v>
      </c>
      <c r="D4" s="16">
        <v>3100</v>
      </c>
      <c r="E4" s="16">
        <v>28571.89</v>
      </c>
      <c r="F4" s="16">
        <v>8.8966666666666665</v>
      </c>
    </row>
    <row r="5" spans="1:6" x14ac:dyDescent="0.25">
      <c r="A5" s="76"/>
      <c r="B5" s="79"/>
      <c r="C5" s="14" t="s">
        <v>104</v>
      </c>
      <c r="D5" s="16">
        <v>266</v>
      </c>
      <c r="E5" s="16">
        <v>39664.979999999996</v>
      </c>
      <c r="F5" s="16">
        <v>162.93</v>
      </c>
    </row>
    <row r="6" spans="1:6" x14ac:dyDescent="0.25">
      <c r="A6" s="76"/>
      <c r="B6" s="80"/>
      <c r="C6" s="14" t="s">
        <v>9</v>
      </c>
      <c r="D6" s="16">
        <v>88</v>
      </c>
      <c r="E6" s="16">
        <v>15446.55</v>
      </c>
      <c r="F6" s="16">
        <v>163.35857142857142</v>
      </c>
    </row>
    <row r="7" spans="1:6" s="12" customFormat="1" x14ac:dyDescent="0.25">
      <c r="A7" s="77"/>
      <c r="B7" s="14" t="s">
        <v>10</v>
      </c>
      <c r="C7" s="14" t="s">
        <v>11</v>
      </c>
      <c r="D7" s="16">
        <v>1662150</v>
      </c>
      <c r="E7" s="16">
        <v>90550.3</v>
      </c>
      <c r="F7" s="16">
        <v>0.13</v>
      </c>
    </row>
    <row r="8" spans="1:6" x14ac:dyDescent="0.25">
      <c r="A8" s="17"/>
      <c r="B8" s="18"/>
      <c r="C8" s="19" t="s">
        <v>12</v>
      </c>
      <c r="D8" s="84">
        <f>SUM(E4:E7)</f>
        <v>174233.72</v>
      </c>
      <c r="E8" s="84"/>
      <c r="F8" s="84"/>
    </row>
    <row r="9" spans="1:6" x14ac:dyDescent="0.25">
      <c r="A9" s="93" t="s">
        <v>13</v>
      </c>
      <c r="B9" s="99" t="s">
        <v>14</v>
      </c>
      <c r="C9" s="14" t="s">
        <v>15</v>
      </c>
      <c r="D9" s="16">
        <v>5781</v>
      </c>
      <c r="E9" s="16">
        <v>17266.32</v>
      </c>
      <c r="F9" s="16">
        <v>3.0750000000000002</v>
      </c>
    </row>
    <row r="10" spans="1:6" x14ac:dyDescent="0.25">
      <c r="A10" s="93"/>
      <c r="B10" s="99"/>
      <c r="C10" s="14" t="s">
        <v>16</v>
      </c>
      <c r="D10" s="16">
        <v>12</v>
      </c>
      <c r="E10" s="16">
        <v>3768.88</v>
      </c>
      <c r="F10" s="16">
        <v>345.86</v>
      </c>
    </row>
    <row r="11" spans="1:6" x14ac:dyDescent="0.25">
      <c r="A11" s="93"/>
      <c r="B11" s="99"/>
      <c r="C11" s="14" t="s">
        <v>17</v>
      </c>
      <c r="D11" s="16">
        <v>68</v>
      </c>
      <c r="E11" s="16">
        <v>11764.009999999998</v>
      </c>
      <c r="F11" s="16">
        <v>152.715</v>
      </c>
    </row>
    <row r="12" spans="1:6" x14ac:dyDescent="0.25">
      <c r="A12" s="93"/>
      <c r="B12" s="99"/>
      <c r="C12" s="14" t="s">
        <v>105</v>
      </c>
      <c r="D12" s="16">
        <v>19</v>
      </c>
      <c r="E12" s="16">
        <v>7550.51</v>
      </c>
      <c r="F12" s="16">
        <v>434.42</v>
      </c>
    </row>
    <row r="13" spans="1:6" x14ac:dyDescent="0.25">
      <c r="A13" s="93"/>
      <c r="B13" s="14" t="s">
        <v>106</v>
      </c>
      <c r="C13" s="14" t="s">
        <v>107</v>
      </c>
      <c r="D13" s="16">
        <v>450.75</v>
      </c>
      <c r="E13" s="16">
        <v>15542.34</v>
      </c>
      <c r="F13" s="16">
        <v>35.164999999999999</v>
      </c>
    </row>
    <row r="14" spans="1:6" x14ac:dyDescent="0.25">
      <c r="A14" s="93"/>
      <c r="B14" s="99" t="s">
        <v>18</v>
      </c>
      <c r="C14" s="14" t="s">
        <v>19</v>
      </c>
      <c r="D14" s="16">
        <v>13</v>
      </c>
      <c r="E14" s="16">
        <v>440.4</v>
      </c>
      <c r="F14" s="16">
        <v>33.880000000000003</v>
      </c>
    </row>
    <row r="15" spans="1:6" x14ac:dyDescent="0.25">
      <c r="A15" s="93"/>
      <c r="B15" s="99"/>
      <c r="C15" s="14" t="s">
        <v>20</v>
      </c>
      <c r="D15" s="16">
        <v>13</v>
      </c>
      <c r="E15" s="16">
        <v>353.45</v>
      </c>
      <c r="F15" s="16">
        <v>27.19</v>
      </c>
    </row>
    <row r="16" spans="1:6" x14ac:dyDescent="0.25">
      <c r="A16" s="93"/>
      <c r="B16" s="99"/>
      <c r="C16" s="14" t="s">
        <v>21</v>
      </c>
      <c r="D16" s="16">
        <v>411.5</v>
      </c>
      <c r="E16" s="16">
        <v>13639.21</v>
      </c>
      <c r="F16" s="16">
        <v>33.271666666666668</v>
      </c>
    </row>
    <row r="17" spans="1:7" x14ac:dyDescent="0.25">
      <c r="A17" s="93"/>
      <c r="B17" s="99"/>
      <c r="C17" s="14" t="s">
        <v>22</v>
      </c>
      <c r="D17" s="16">
        <v>3081.52</v>
      </c>
      <c r="E17" s="16">
        <v>105906.34</v>
      </c>
      <c r="F17" s="16">
        <v>34.627499999999998</v>
      </c>
    </row>
    <row r="18" spans="1:7" x14ac:dyDescent="0.25">
      <c r="A18" s="17"/>
      <c r="B18" s="18"/>
      <c r="C18" s="19" t="s">
        <v>23</v>
      </c>
      <c r="D18" s="84">
        <f>SUM(E9:E17)</f>
        <v>176231.46</v>
      </c>
      <c r="E18" s="84"/>
      <c r="F18" s="84"/>
    </row>
    <row r="19" spans="1:7" x14ac:dyDescent="0.25">
      <c r="A19" s="93" t="s">
        <v>24</v>
      </c>
      <c r="B19" s="14" t="s">
        <v>25</v>
      </c>
      <c r="C19" s="14" t="s">
        <v>26</v>
      </c>
      <c r="D19" s="16">
        <v>416</v>
      </c>
      <c r="E19" s="16">
        <v>53439.44</v>
      </c>
      <c r="F19" s="16">
        <v>112.15800000000002</v>
      </c>
    </row>
    <row r="20" spans="1:7" x14ac:dyDescent="0.25">
      <c r="A20" s="93"/>
      <c r="B20" s="78" t="s">
        <v>27</v>
      </c>
      <c r="C20" s="14" t="s">
        <v>28</v>
      </c>
      <c r="D20" s="16">
        <v>14</v>
      </c>
      <c r="E20" s="16">
        <v>1141.4000000000001</v>
      </c>
      <c r="F20" s="16">
        <v>78.424999999999997</v>
      </c>
      <c r="G20" s="12"/>
    </row>
    <row r="21" spans="1:7" s="12" customFormat="1" x14ac:dyDescent="0.25">
      <c r="A21" s="93"/>
      <c r="B21" s="80"/>
      <c r="C21" s="12" t="s">
        <v>108</v>
      </c>
      <c r="D21" s="16">
        <v>418</v>
      </c>
      <c r="E21" s="16">
        <v>10040.84</v>
      </c>
      <c r="F21" s="16">
        <v>22.984999999999999</v>
      </c>
      <c r="G21"/>
    </row>
    <row r="22" spans="1:7" x14ac:dyDescent="0.25">
      <c r="A22" s="93"/>
      <c r="B22" s="78" t="s">
        <v>29</v>
      </c>
      <c r="C22" s="14" t="s">
        <v>101</v>
      </c>
      <c r="D22" s="16">
        <v>9414</v>
      </c>
      <c r="E22" s="16">
        <v>16928.669999999998</v>
      </c>
      <c r="F22" s="16">
        <v>1.8800000000000001</v>
      </c>
    </row>
    <row r="23" spans="1:7" x14ac:dyDescent="0.25">
      <c r="A23" s="93"/>
      <c r="B23" s="79"/>
      <c r="C23" s="14" t="s">
        <v>30</v>
      </c>
      <c r="D23" s="16">
        <v>51</v>
      </c>
      <c r="E23" s="16">
        <v>2829.18</v>
      </c>
      <c r="F23" s="16">
        <v>62.43666666666666</v>
      </c>
    </row>
    <row r="24" spans="1:7" x14ac:dyDescent="0.25">
      <c r="A24" s="93"/>
      <c r="B24" s="79"/>
      <c r="C24" s="14" t="s">
        <v>31</v>
      </c>
      <c r="D24" s="16">
        <v>525</v>
      </c>
      <c r="E24" s="16">
        <v>5141.5200000000004</v>
      </c>
      <c r="F24" s="16">
        <v>9.7575000000000003</v>
      </c>
    </row>
    <row r="25" spans="1:7" s="12" customFormat="1" x14ac:dyDescent="0.25">
      <c r="A25" s="93"/>
      <c r="B25" s="80"/>
      <c r="C25" s="15" t="s">
        <v>194</v>
      </c>
      <c r="D25" s="16">
        <v>516</v>
      </c>
      <c r="E25" s="16">
        <v>1967.06</v>
      </c>
      <c r="F25" s="16">
        <v>3.8149999999999999</v>
      </c>
    </row>
    <row r="26" spans="1:7" s="12" customFormat="1" x14ac:dyDescent="0.25">
      <c r="A26" s="93"/>
      <c r="B26" s="78" t="s">
        <v>32</v>
      </c>
      <c r="C26" s="15" t="s">
        <v>193</v>
      </c>
      <c r="D26" s="16">
        <v>4533</v>
      </c>
      <c r="E26" s="16">
        <v>11195.98</v>
      </c>
      <c r="F26" s="16">
        <v>2.7699999999999996</v>
      </c>
    </row>
    <row r="27" spans="1:7" x14ac:dyDescent="0.25">
      <c r="A27" s="93"/>
      <c r="B27" s="79"/>
      <c r="C27" s="14" t="s">
        <v>33</v>
      </c>
      <c r="D27" s="16">
        <v>166.5</v>
      </c>
      <c r="E27" s="16">
        <v>10210.19</v>
      </c>
      <c r="F27" s="16">
        <v>92.768750000000011</v>
      </c>
    </row>
    <row r="28" spans="1:7" x14ac:dyDescent="0.25">
      <c r="A28" s="93"/>
      <c r="B28" s="80"/>
      <c r="C28" s="14" t="s">
        <v>34</v>
      </c>
      <c r="D28" s="16">
        <v>874</v>
      </c>
      <c r="E28" s="16">
        <v>10650.21</v>
      </c>
      <c r="F28" s="16">
        <v>16.68</v>
      </c>
    </row>
    <row r="29" spans="1:7" x14ac:dyDescent="0.25">
      <c r="A29" s="93"/>
      <c r="B29" s="14" t="s">
        <v>35</v>
      </c>
      <c r="C29" s="14" t="s">
        <v>36</v>
      </c>
      <c r="D29" s="16">
        <v>2816.66</v>
      </c>
      <c r="E29" s="16">
        <v>93378.35</v>
      </c>
      <c r="F29" s="16">
        <v>33.052500000000002</v>
      </c>
    </row>
    <row r="30" spans="1:7" x14ac:dyDescent="0.25">
      <c r="A30" s="93"/>
      <c r="B30" s="14" t="s">
        <v>37</v>
      </c>
      <c r="C30" s="14" t="s">
        <v>38</v>
      </c>
      <c r="D30" s="16">
        <v>200.3</v>
      </c>
      <c r="E30" s="16">
        <v>6739.99</v>
      </c>
      <c r="F30" s="16">
        <v>39.533333333333339</v>
      </c>
    </row>
    <row r="31" spans="1:7" x14ac:dyDescent="0.25">
      <c r="A31" s="17"/>
      <c r="B31" s="18"/>
      <c r="C31" s="19" t="s">
        <v>40</v>
      </c>
      <c r="D31" s="84">
        <f>SUM(E19:E30)</f>
        <v>223662.83</v>
      </c>
      <c r="E31" s="84"/>
      <c r="F31" s="84"/>
    </row>
    <row r="32" spans="1:7" x14ac:dyDescent="0.25">
      <c r="A32" s="93" t="s">
        <v>41</v>
      </c>
      <c r="B32" s="78" t="s">
        <v>42</v>
      </c>
      <c r="C32" s="14" t="s">
        <v>43</v>
      </c>
      <c r="D32" s="16">
        <v>3053</v>
      </c>
      <c r="E32" s="16">
        <v>92795.03</v>
      </c>
      <c r="F32" s="16">
        <v>31.631249999999998</v>
      </c>
    </row>
    <row r="33" spans="1:6" s="12" customFormat="1" x14ac:dyDescent="0.25">
      <c r="A33" s="93"/>
      <c r="B33" s="79"/>
      <c r="C33" s="12" t="s">
        <v>156</v>
      </c>
      <c r="D33" s="16">
        <v>4</v>
      </c>
      <c r="E33" s="16">
        <v>94.22</v>
      </c>
      <c r="F33" s="16">
        <v>23.56</v>
      </c>
    </row>
    <row r="34" spans="1:6" s="12" customFormat="1" x14ac:dyDescent="0.25">
      <c r="A34" s="93"/>
      <c r="B34" s="80"/>
      <c r="C34" s="15" t="s">
        <v>200</v>
      </c>
      <c r="D34" s="16">
        <v>792.55</v>
      </c>
      <c r="E34" s="16">
        <v>13575.58</v>
      </c>
      <c r="F34" s="16">
        <v>16.04</v>
      </c>
    </row>
    <row r="35" spans="1:6" s="12" customFormat="1" x14ac:dyDescent="0.25">
      <c r="A35" s="93"/>
      <c r="B35" s="78" t="s">
        <v>44</v>
      </c>
      <c r="C35" s="14" t="s">
        <v>109</v>
      </c>
      <c r="D35" s="16">
        <v>6003.5</v>
      </c>
      <c r="E35" s="16">
        <v>11072.259999999998</v>
      </c>
      <c r="F35" s="16">
        <v>318.42</v>
      </c>
    </row>
    <row r="36" spans="1:6" s="12" customFormat="1" x14ac:dyDescent="0.25">
      <c r="A36" s="93"/>
      <c r="B36" s="80"/>
      <c r="C36" s="12" t="s">
        <v>45</v>
      </c>
      <c r="D36" s="27" t="s">
        <v>39</v>
      </c>
      <c r="E36" s="16">
        <v>5115.87</v>
      </c>
      <c r="F36" s="27" t="s">
        <v>39</v>
      </c>
    </row>
    <row r="37" spans="1:6" x14ac:dyDescent="0.25">
      <c r="A37" s="93"/>
      <c r="B37" s="14" t="s">
        <v>170</v>
      </c>
      <c r="C37" s="14" t="s">
        <v>160</v>
      </c>
      <c r="D37" s="16">
        <v>36275</v>
      </c>
      <c r="E37" s="16">
        <v>127847.41</v>
      </c>
      <c r="F37" s="16">
        <v>4.25</v>
      </c>
    </row>
    <row r="38" spans="1:6" x14ac:dyDescent="0.25">
      <c r="A38" s="93"/>
      <c r="B38" s="78" t="s">
        <v>46</v>
      </c>
      <c r="C38" s="14" t="s">
        <v>47</v>
      </c>
      <c r="D38" s="16">
        <v>39520</v>
      </c>
      <c r="E38" s="16">
        <v>55808.869999999995</v>
      </c>
      <c r="F38" s="16">
        <v>4.9499999999999993</v>
      </c>
    </row>
    <row r="39" spans="1:6" s="12" customFormat="1" x14ac:dyDescent="0.25">
      <c r="A39" s="93"/>
      <c r="B39" s="80"/>
      <c r="C39" s="15" t="s">
        <v>199</v>
      </c>
      <c r="D39" s="16">
        <v>6</v>
      </c>
      <c r="E39" s="16">
        <v>1103.1400000000001</v>
      </c>
      <c r="F39" s="16">
        <v>183.86</v>
      </c>
    </row>
    <row r="40" spans="1:6" x14ac:dyDescent="0.25">
      <c r="A40" s="93"/>
      <c r="B40" s="99" t="s">
        <v>48</v>
      </c>
      <c r="C40" s="14" t="s">
        <v>49</v>
      </c>
      <c r="D40" s="16">
        <v>19</v>
      </c>
      <c r="E40" s="16">
        <v>4017.05</v>
      </c>
      <c r="F40" s="16">
        <v>212.42750000000001</v>
      </c>
    </row>
    <row r="41" spans="1:6" x14ac:dyDescent="0.25">
      <c r="A41" s="93"/>
      <c r="B41" s="99"/>
      <c r="C41" s="14" t="s">
        <v>110</v>
      </c>
      <c r="D41" s="16">
        <v>6450</v>
      </c>
      <c r="E41" s="16">
        <v>6077.11</v>
      </c>
      <c r="F41" s="16">
        <v>1.5</v>
      </c>
    </row>
    <row r="42" spans="1:6" x14ac:dyDescent="0.25">
      <c r="A42" s="93"/>
      <c r="B42" s="99"/>
      <c r="C42" s="14" t="s">
        <v>161</v>
      </c>
      <c r="D42" s="16">
        <v>2267.77</v>
      </c>
      <c r="E42" s="16">
        <v>75195.72</v>
      </c>
      <c r="F42" s="16">
        <v>33.026666666666664</v>
      </c>
    </row>
    <row r="43" spans="1:6" x14ac:dyDescent="0.25">
      <c r="A43" s="93"/>
      <c r="B43" s="99"/>
      <c r="C43" s="14" t="s">
        <v>111</v>
      </c>
      <c r="D43" s="16">
        <v>417</v>
      </c>
      <c r="E43" s="16">
        <v>12536.73</v>
      </c>
      <c r="F43" s="16">
        <v>30.06</v>
      </c>
    </row>
    <row r="44" spans="1:6" x14ac:dyDescent="0.25">
      <c r="A44" s="93"/>
      <c r="B44" s="99" t="s">
        <v>50</v>
      </c>
      <c r="C44" s="14" t="s">
        <v>51</v>
      </c>
      <c r="D44" s="16">
        <v>2141</v>
      </c>
      <c r="E44" s="16">
        <v>52398.48000000001</v>
      </c>
      <c r="F44" s="16">
        <v>26.812500000000004</v>
      </c>
    </row>
    <row r="45" spans="1:6" s="12" customFormat="1" x14ac:dyDescent="0.25">
      <c r="A45" s="93"/>
      <c r="B45" s="99"/>
      <c r="C45" s="15" t="s">
        <v>202</v>
      </c>
      <c r="D45" s="16">
        <v>4</v>
      </c>
      <c r="E45" s="16">
        <v>1388.32</v>
      </c>
      <c r="F45" s="16">
        <v>351.40499999999997</v>
      </c>
    </row>
    <row r="46" spans="1:6" x14ac:dyDescent="0.25">
      <c r="A46" s="93"/>
      <c r="B46" s="99"/>
      <c r="C46" s="14" t="s">
        <v>52</v>
      </c>
      <c r="D46" s="16">
        <v>9</v>
      </c>
      <c r="E46" s="16">
        <v>1944.21</v>
      </c>
      <c r="F46" s="16">
        <v>216.02333333333331</v>
      </c>
    </row>
    <row r="47" spans="1:6" x14ac:dyDescent="0.25">
      <c r="A47" s="17"/>
      <c r="B47" s="18"/>
      <c r="C47" s="19" t="s">
        <v>53</v>
      </c>
      <c r="D47" s="84">
        <f>SUM(E32:E46)</f>
        <v>460970</v>
      </c>
      <c r="E47" s="84"/>
      <c r="F47" s="84"/>
    </row>
    <row r="48" spans="1:6" x14ac:dyDescent="0.25">
      <c r="A48" s="93" t="s">
        <v>54</v>
      </c>
      <c r="B48" s="99" t="s">
        <v>55</v>
      </c>
      <c r="C48" s="14" t="s">
        <v>112</v>
      </c>
      <c r="D48" s="16">
        <v>186.5</v>
      </c>
      <c r="E48" s="16">
        <v>6545.21</v>
      </c>
      <c r="F48" s="16">
        <v>36.510000000000005</v>
      </c>
    </row>
    <row r="49" spans="1:6" x14ac:dyDescent="0.25">
      <c r="A49" s="93"/>
      <c r="B49" s="99"/>
      <c r="C49" s="14" t="s">
        <v>56</v>
      </c>
      <c r="D49" s="16">
        <v>201.5</v>
      </c>
      <c r="E49" s="16">
        <v>6765.0500000000011</v>
      </c>
      <c r="F49" s="16">
        <v>32.002499999999998</v>
      </c>
    </row>
    <row r="50" spans="1:6" x14ac:dyDescent="0.25">
      <c r="A50" s="93"/>
      <c r="B50" s="99"/>
      <c r="C50" s="14" t="s">
        <v>57</v>
      </c>
      <c r="D50" s="16">
        <v>460.5</v>
      </c>
      <c r="E50" s="16">
        <v>15906.03</v>
      </c>
      <c r="F50" s="16">
        <v>39.271666666666661</v>
      </c>
    </row>
    <row r="51" spans="1:6" x14ac:dyDescent="0.25">
      <c r="A51" s="93"/>
      <c r="B51" s="99"/>
      <c r="C51" s="14" t="s">
        <v>102</v>
      </c>
      <c r="D51" s="16">
        <v>599.5</v>
      </c>
      <c r="E51" s="16">
        <v>20703.689999999999</v>
      </c>
      <c r="F51" s="16">
        <v>33.683999999999997</v>
      </c>
    </row>
    <row r="52" spans="1:6" s="12" customFormat="1" x14ac:dyDescent="0.25">
      <c r="A52" s="93"/>
      <c r="B52" s="99"/>
      <c r="C52" s="12" t="s">
        <v>58</v>
      </c>
      <c r="D52" s="16">
        <v>494</v>
      </c>
      <c r="E52" s="16">
        <v>20825.830000000002</v>
      </c>
      <c r="F52" s="16">
        <v>35.04</v>
      </c>
    </row>
    <row r="53" spans="1:6" x14ac:dyDescent="0.25">
      <c r="A53" s="17"/>
      <c r="B53" s="18"/>
      <c r="C53" s="19" t="s">
        <v>59</v>
      </c>
      <c r="D53" s="84">
        <f>SUM(E48:E52)</f>
        <v>70745.81</v>
      </c>
      <c r="E53" s="84"/>
      <c r="F53" s="84"/>
    </row>
    <row r="54" spans="1:6" x14ac:dyDescent="0.25">
      <c r="A54" s="75" t="s">
        <v>60</v>
      </c>
      <c r="B54" s="14" t="s">
        <v>113</v>
      </c>
      <c r="C54" s="14" t="s">
        <v>114</v>
      </c>
      <c r="D54" s="16">
        <v>2319.35</v>
      </c>
      <c r="E54" s="16">
        <v>72248.239999999991</v>
      </c>
      <c r="F54" s="16">
        <v>31.886666666666667</v>
      </c>
    </row>
    <row r="55" spans="1:6" x14ac:dyDescent="0.25">
      <c r="A55" s="76"/>
      <c r="B55" s="14" t="s">
        <v>115</v>
      </c>
      <c r="C55" s="14" t="s">
        <v>165</v>
      </c>
      <c r="D55" s="16">
        <v>11.5</v>
      </c>
      <c r="E55" s="16">
        <v>534.71</v>
      </c>
      <c r="F55" s="16">
        <v>46.5</v>
      </c>
    </row>
    <row r="56" spans="1:6" s="12" customFormat="1" x14ac:dyDescent="0.25">
      <c r="A56" s="76"/>
      <c r="B56" s="14" t="s">
        <v>144</v>
      </c>
      <c r="C56" s="15" t="s">
        <v>145</v>
      </c>
      <c r="D56" s="16">
        <v>52.25</v>
      </c>
      <c r="E56" s="16">
        <v>2127.5300000000002</v>
      </c>
      <c r="F56" s="16">
        <v>40.72</v>
      </c>
    </row>
    <row r="57" spans="1:6" x14ac:dyDescent="0.25">
      <c r="A57" s="76"/>
      <c r="B57" s="99" t="s">
        <v>61</v>
      </c>
      <c r="C57" s="14" t="s">
        <v>62</v>
      </c>
      <c r="D57" s="16">
        <v>547.5</v>
      </c>
      <c r="E57" s="16">
        <v>16412.769999999997</v>
      </c>
      <c r="F57" s="16">
        <v>30.173333333333336</v>
      </c>
    </row>
    <row r="58" spans="1:6" x14ac:dyDescent="0.25">
      <c r="A58" s="76"/>
      <c r="B58" s="99"/>
      <c r="C58" s="14" t="s">
        <v>63</v>
      </c>
      <c r="D58" s="16">
        <v>354</v>
      </c>
      <c r="E58" s="16">
        <v>8983.59</v>
      </c>
      <c r="F58" s="16">
        <v>25.776666666666667</v>
      </c>
    </row>
    <row r="59" spans="1:6" x14ac:dyDescent="0.25">
      <c r="A59" s="76"/>
      <c r="B59" s="78" t="s">
        <v>64</v>
      </c>
      <c r="C59" s="14" t="s">
        <v>65</v>
      </c>
      <c r="D59" s="16">
        <v>836</v>
      </c>
      <c r="E59" s="16">
        <v>28428.71</v>
      </c>
      <c r="F59" s="16">
        <v>33.619999999999997</v>
      </c>
    </row>
    <row r="60" spans="1:6" s="12" customFormat="1" x14ac:dyDescent="0.25">
      <c r="A60" s="76"/>
      <c r="B60" s="79"/>
      <c r="C60" s="15" t="s">
        <v>154</v>
      </c>
      <c r="D60" s="16">
        <v>23</v>
      </c>
      <c r="E60" s="16">
        <v>635.46</v>
      </c>
      <c r="F60" s="16">
        <v>27.63</v>
      </c>
    </row>
    <row r="61" spans="1:6" s="12" customFormat="1" x14ac:dyDescent="0.25">
      <c r="A61" s="76"/>
      <c r="B61" s="80"/>
      <c r="C61" s="15" t="s">
        <v>67</v>
      </c>
      <c r="D61" s="16">
        <v>30</v>
      </c>
      <c r="E61" s="16">
        <v>1025.72</v>
      </c>
      <c r="F61" s="16">
        <v>34.19</v>
      </c>
    </row>
    <row r="62" spans="1:6" x14ac:dyDescent="0.25">
      <c r="A62" s="76"/>
      <c r="B62" s="99" t="s">
        <v>68</v>
      </c>
      <c r="C62" s="14" t="s">
        <v>69</v>
      </c>
      <c r="D62" s="16">
        <v>2420.1</v>
      </c>
      <c r="E62" s="16">
        <v>75158.649999999994</v>
      </c>
      <c r="F62" s="16">
        <v>31.06</v>
      </c>
    </row>
    <row r="63" spans="1:6" x14ac:dyDescent="0.25">
      <c r="A63" s="76"/>
      <c r="B63" s="99"/>
      <c r="C63" s="14" t="s">
        <v>70</v>
      </c>
      <c r="D63" s="16">
        <v>90</v>
      </c>
      <c r="E63" s="16">
        <v>2692.78</v>
      </c>
      <c r="F63" s="16">
        <v>29.92</v>
      </c>
    </row>
    <row r="64" spans="1:6" x14ac:dyDescent="0.25">
      <c r="A64" s="77"/>
      <c r="B64" s="99"/>
      <c r="C64" s="14" t="s">
        <v>72</v>
      </c>
      <c r="D64" s="16">
        <v>25</v>
      </c>
      <c r="E64" s="16">
        <v>710.05</v>
      </c>
      <c r="F64" s="16">
        <v>28.4</v>
      </c>
    </row>
    <row r="65" spans="1:6" x14ac:dyDescent="0.25">
      <c r="A65" s="17"/>
      <c r="B65" s="18"/>
      <c r="C65" s="19" t="s">
        <v>74</v>
      </c>
      <c r="D65" s="84">
        <f>SUM(E54:E64)</f>
        <v>208958.21</v>
      </c>
      <c r="E65" s="84"/>
      <c r="F65" s="84"/>
    </row>
    <row r="66" spans="1:6" x14ac:dyDescent="0.25">
      <c r="A66" s="75" t="s">
        <v>75</v>
      </c>
      <c r="B66" s="99" t="s">
        <v>76</v>
      </c>
      <c r="C66" s="14" t="s">
        <v>77</v>
      </c>
      <c r="D66" s="16">
        <v>295</v>
      </c>
      <c r="E66" s="16">
        <v>7682.88</v>
      </c>
      <c r="F66" s="16">
        <v>24.164999999999999</v>
      </c>
    </row>
    <row r="67" spans="1:6" x14ac:dyDescent="0.25">
      <c r="A67" s="76"/>
      <c r="B67" s="99"/>
      <c r="C67" s="14" t="s">
        <v>78</v>
      </c>
      <c r="D67" s="16">
        <v>2694.02</v>
      </c>
      <c r="E67" s="16">
        <v>91601.33</v>
      </c>
      <c r="F67" s="16">
        <v>30.288333333333338</v>
      </c>
    </row>
    <row r="68" spans="1:6" x14ac:dyDescent="0.25">
      <c r="A68" s="76"/>
      <c r="B68" s="99" t="s">
        <v>79</v>
      </c>
      <c r="C68" s="14" t="s">
        <v>80</v>
      </c>
      <c r="D68" s="16">
        <v>111900</v>
      </c>
      <c r="E68" s="16">
        <v>10100.25</v>
      </c>
      <c r="F68" s="16">
        <v>9.9999999999999992E-2</v>
      </c>
    </row>
    <row r="69" spans="1:6" x14ac:dyDescent="0.25">
      <c r="A69" s="76"/>
      <c r="B69" s="99"/>
      <c r="C69" s="14" t="s">
        <v>81</v>
      </c>
      <c r="D69" s="16">
        <v>4152600</v>
      </c>
      <c r="E69" s="16">
        <v>279644.06</v>
      </c>
      <c r="F69" s="16">
        <v>6.1249999999999999E-2</v>
      </c>
    </row>
    <row r="70" spans="1:6" x14ac:dyDescent="0.25">
      <c r="A70" s="76"/>
      <c r="B70" s="99"/>
      <c r="C70" s="14" t="s">
        <v>82</v>
      </c>
      <c r="D70" s="16">
        <v>370200</v>
      </c>
      <c r="E70" s="16">
        <v>152663.99</v>
      </c>
      <c r="F70" s="16">
        <v>0.44624999999999992</v>
      </c>
    </row>
    <row r="71" spans="1:6" s="12" customFormat="1" x14ac:dyDescent="0.25">
      <c r="A71" s="76"/>
      <c r="B71" s="78" t="s">
        <v>83</v>
      </c>
      <c r="C71" s="15" t="s">
        <v>196</v>
      </c>
      <c r="D71" s="16">
        <v>19</v>
      </c>
      <c r="E71" s="16">
        <v>2009.8899999999999</v>
      </c>
      <c r="F71" s="16">
        <v>136.55333333333334</v>
      </c>
    </row>
    <row r="72" spans="1:6" s="12" customFormat="1" x14ac:dyDescent="0.25">
      <c r="A72" s="77"/>
      <c r="B72" s="80"/>
      <c r="C72" s="12" t="s">
        <v>84</v>
      </c>
      <c r="D72" s="16">
        <v>27</v>
      </c>
      <c r="E72" s="16">
        <v>1278.55</v>
      </c>
      <c r="F72" s="16">
        <v>47.35</v>
      </c>
    </row>
    <row r="73" spans="1:6" x14ac:dyDescent="0.25">
      <c r="A73" s="17"/>
      <c r="B73" s="18"/>
      <c r="C73" s="19" t="s">
        <v>85</v>
      </c>
      <c r="D73" s="84">
        <f>SUM(E66:E72)</f>
        <v>544980.95000000007</v>
      </c>
      <c r="E73" s="84"/>
      <c r="F73" s="84"/>
    </row>
    <row r="74" spans="1:6" x14ac:dyDescent="0.25">
      <c r="A74" s="93" t="s">
        <v>86</v>
      </c>
      <c r="B74" s="99" t="s">
        <v>87</v>
      </c>
      <c r="C74" s="14" t="s">
        <v>89</v>
      </c>
      <c r="D74" s="16">
        <v>8338.25</v>
      </c>
      <c r="E74" s="16">
        <v>272633.43999999994</v>
      </c>
      <c r="F74" s="16">
        <v>31.950000000000003</v>
      </c>
    </row>
    <row r="75" spans="1:6" x14ac:dyDescent="0.25">
      <c r="A75" s="93"/>
      <c r="B75" s="99"/>
      <c r="C75" s="14" t="s">
        <v>148</v>
      </c>
      <c r="D75" s="16">
        <v>948.67</v>
      </c>
      <c r="E75" s="16">
        <v>31424.69</v>
      </c>
      <c r="F75" s="16">
        <v>33.402000000000001</v>
      </c>
    </row>
    <row r="76" spans="1:6" x14ac:dyDescent="0.25">
      <c r="A76" s="93"/>
      <c r="B76" s="14" t="s">
        <v>90</v>
      </c>
      <c r="C76" s="14" t="s">
        <v>91</v>
      </c>
      <c r="D76" s="16">
        <v>510.92</v>
      </c>
      <c r="E76" s="16">
        <v>15637.98</v>
      </c>
      <c r="F76" s="16">
        <v>30.61</v>
      </c>
    </row>
    <row r="77" spans="1:6" x14ac:dyDescent="0.25">
      <c r="A77" s="93"/>
      <c r="B77" s="14" t="s">
        <v>92</v>
      </c>
      <c r="C77" s="14" t="s">
        <v>93</v>
      </c>
      <c r="D77" s="16">
        <v>15259.25</v>
      </c>
      <c r="E77" s="16">
        <v>445593.13</v>
      </c>
      <c r="F77" s="16">
        <v>29.115000000000002</v>
      </c>
    </row>
    <row r="78" spans="1:6" x14ac:dyDescent="0.25">
      <c r="A78" s="93"/>
      <c r="B78" s="99" t="s">
        <v>94</v>
      </c>
      <c r="C78" s="14" t="s">
        <v>95</v>
      </c>
      <c r="D78" s="16">
        <v>455</v>
      </c>
      <c r="E78" s="16">
        <v>15357.98</v>
      </c>
      <c r="F78" s="16">
        <v>33.75</v>
      </c>
    </row>
    <row r="79" spans="1:6" x14ac:dyDescent="0.25">
      <c r="A79" s="93"/>
      <c r="B79" s="99"/>
      <c r="C79" s="14" t="s">
        <v>96</v>
      </c>
      <c r="D79" s="16">
        <v>3546.2</v>
      </c>
      <c r="E79" s="16">
        <v>56919.079999999994</v>
      </c>
      <c r="F79" s="16">
        <v>21.43</v>
      </c>
    </row>
    <row r="80" spans="1:6" x14ac:dyDescent="0.25">
      <c r="A80" s="93"/>
      <c r="B80" s="99"/>
      <c r="C80" s="14" t="s">
        <v>97</v>
      </c>
      <c r="D80" s="16">
        <v>2323.46</v>
      </c>
      <c r="E80" s="16">
        <v>62964.17</v>
      </c>
      <c r="F80" s="16">
        <v>27.1</v>
      </c>
    </row>
    <row r="81" spans="1:6" x14ac:dyDescent="0.25">
      <c r="A81" s="93"/>
      <c r="B81" s="99"/>
      <c r="C81" s="14" t="s">
        <v>98</v>
      </c>
      <c r="D81" s="16">
        <v>603</v>
      </c>
      <c r="E81" s="16">
        <v>25352.99</v>
      </c>
      <c r="F81" s="16">
        <v>42.04</v>
      </c>
    </row>
    <row r="82" spans="1:6" x14ac:dyDescent="0.25">
      <c r="A82" s="17"/>
      <c r="B82" s="18"/>
      <c r="C82" s="19" t="s">
        <v>99</v>
      </c>
      <c r="D82" s="84">
        <f>SUM(E74:E81)</f>
        <v>925883.46</v>
      </c>
      <c r="E82" s="84"/>
      <c r="F82" s="84"/>
    </row>
    <row r="83" spans="1:6" ht="15.75" x14ac:dyDescent="0.25">
      <c r="A83" s="21" t="s">
        <v>100</v>
      </c>
      <c r="B83" s="22"/>
      <c r="C83" s="23"/>
      <c r="D83" s="87">
        <f>D82+D73+D65+D53+D47+D31+D18+D8+D3</f>
        <v>4126127.2600000002</v>
      </c>
      <c r="E83" s="88"/>
      <c r="F83" s="89"/>
    </row>
  </sheetData>
  <sheetProtection algorithmName="SHA-512" hashValue="fpbC+XVLZlgakK/jKdTgc0s4kyOCNR1fRK/R4xSGOcf+Ag2smrrZxq/6JrqZy76luNSkkJHetORZ73V5G3xL1Q==" saltValue="5IijtkHuMtOtdg8WTzr0ow==" spinCount="100000" sheet="1" objects="1" scenarios="1" autoFilter="0"/>
  <mergeCells count="39">
    <mergeCell ref="A32:A46"/>
    <mergeCell ref="B40:B43"/>
    <mergeCell ref="B44:B46"/>
    <mergeCell ref="A1:C1"/>
    <mergeCell ref="D3:F3"/>
    <mergeCell ref="D8:F8"/>
    <mergeCell ref="A9:A17"/>
    <mergeCell ref="B9:B12"/>
    <mergeCell ref="B14:B17"/>
    <mergeCell ref="B4:B6"/>
    <mergeCell ref="A4:A7"/>
    <mergeCell ref="D18:F18"/>
    <mergeCell ref="A19:A30"/>
    <mergeCell ref="D31:F31"/>
    <mergeCell ref="B26:B28"/>
    <mergeCell ref="B22:B25"/>
    <mergeCell ref="D82:F82"/>
    <mergeCell ref="D83:F83"/>
    <mergeCell ref="B20:B21"/>
    <mergeCell ref="B59:B61"/>
    <mergeCell ref="D65:F65"/>
    <mergeCell ref="B66:B67"/>
    <mergeCell ref="B68:B70"/>
    <mergeCell ref="D73:F73"/>
    <mergeCell ref="B38:B39"/>
    <mergeCell ref="B32:B34"/>
    <mergeCell ref="D53:F53"/>
    <mergeCell ref="B57:B58"/>
    <mergeCell ref="B62:B64"/>
    <mergeCell ref="B35:B36"/>
    <mergeCell ref="B48:B52"/>
    <mergeCell ref="A74:A81"/>
    <mergeCell ref="B74:B75"/>
    <mergeCell ref="B78:B81"/>
    <mergeCell ref="A66:A72"/>
    <mergeCell ref="D47:F47"/>
    <mergeCell ref="B71:B72"/>
    <mergeCell ref="A54:A64"/>
    <mergeCell ref="A48:A52"/>
  </mergeCells>
  <pageMargins left="0.7" right="0.7" top="0.75" bottom="0.75" header="0.3" footer="0.3"/>
  <pageSetup paperSize="9" scale="4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3E39-6F8C-4E6E-ACFC-6F2B78E1D59F}">
  <sheetPr>
    <pageSetUpPr fitToPage="1"/>
  </sheetPr>
  <dimension ref="A1:F100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182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886154.22999999975</v>
      </c>
      <c r="F2" s="16"/>
    </row>
    <row r="3" spans="1:6" x14ac:dyDescent="0.25">
      <c r="A3" s="17"/>
      <c r="B3" s="24"/>
      <c r="C3" s="19" t="s">
        <v>6</v>
      </c>
      <c r="D3" s="84">
        <f>SUM(E2:E2)</f>
        <v>886154.22999999975</v>
      </c>
      <c r="E3" s="84"/>
      <c r="F3" s="84"/>
    </row>
    <row r="4" spans="1:6" x14ac:dyDescent="0.25">
      <c r="A4" s="75" t="s">
        <v>7</v>
      </c>
      <c r="B4" s="99" t="s">
        <v>8</v>
      </c>
      <c r="C4" s="14" t="s">
        <v>104</v>
      </c>
      <c r="D4" s="16">
        <v>181</v>
      </c>
      <c r="E4" s="16">
        <v>8438.119999999999</v>
      </c>
      <c r="F4" s="16">
        <v>49.29</v>
      </c>
    </row>
    <row r="5" spans="1:6" x14ac:dyDescent="0.25">
      <c r="A5" s="76"/>
      <c r="B5" s="99"/>
      <c r="C5" s="14" t="s">
        <v>173</v>
      </c>
      <c r="D5" s="16">
        <v>97.5</v>
      </c>
      <c r="E5" s="16">
        <v>14587.460000000001</v>
      </c>
      <c r="F5" s="16">
        <v>127.85499999999999</v>
      </c>
    </row>
    <row r="6" spans="1:6" x14ac:dyDescent="0.25">
      <c r="A6" s="76"/>
      <c r="B6" s="99"/>
      <c r="C6" s="14" t="s">
        <v>9</v>
      </c>
      <c r="D6" s="16">
        <v>57.5</v>
      </c>
      <c r="E6" s="16">
        <v>5580.32</v>
      </c>
      <c r="F6" s="16">
        <v>91.17</v>
      </c>
    </row>
    <row r="7" spans="1:6" s="12" customFormat="1" x14ac:dyDescent="0.25">
      <c r="A7" s="77"/>
      <c r="B7" s="14" t="s">
        <v>10</v>
      </c>
      <c r="C7" s="14" t="s">
        <v>11</v>
      </c>
      <c r="D7" s="16">
        <v>607923</v>
      </c>
      <c r="E7" s="16">
        <v>41704.53</v>
      </c>
      <c r="F7" s="16">
        <v>6.71</v>
      </c>
    </row>
    <row r="8" spans="1:6" x14ac:dyDescent="0.25">
      <c r="A8" s="17"/>
      <c r="B8" s="18"/>
      <c r="C8" s="19" t="s">
        <v>12</v>
      </c>
      <c r="D8" s="84">
        <f>SUM(E4:E7)</f>
        <v>70310.429999999993</v>
      </c>
      <c r="E8" s="84"/>
      <c r="F8" s="84"/>
    </row>
    <row r="9" spans="1:6" x14ac:dyDescent="0.25">
      <c r="A9" s="93" t="s">
        <v>13</v>
      </c>
      <c r="B9" s="101" t="s">
        <v>14</v>
      </c>
      <c r="C9" s="14" t="s">
        <v>15</v>
      </c>
      <c r="D9" s="16">
        <v>2249</v>
      </c>
      <c r="E9" s="16">
        <v>23525.43</v>
      </c>
      <c r="F9" s="16">
        <v>11.48</v>
      </c>
    </row>
    <row r="10" spans="1:6" x14ac:dyDescent="0.25">
      <c r="A10" s="93"/>
      <c r="B10" s="102"/>
      <c r="C10" s="14" t="s">
        <v>17</v>
      </c>
      <c r="D10" s="16">
        <v>300.5</v>
      </c>
      <c r="E10" s="16">
        <v>27202.079999999998</v>
      </c>
      <c r="F10" s="16">
        <v>164.67333333333332</v>
      </c>
    </row>
    <row r="11" spans="1:6" x14ac:dyDescent="0.25">
      <c r="A11" s="93"/>
      <c r="B11" s="102"/>
      <c r="C11" s="14" t="s">
        <v>105</v>
      </c>
      <c r="D11" s="16">
        <v>21</v>
      </c>
      <c r="E11" s="16">
        <v>3553.3500000000004</v>
      </c>
      <c r="F11" s="16">
        <v>253.33666666666667</v>
      </c>
    </row>
    <row r="12" spans="1:6" x14ac:dyDescent="0.25">
      <c r="A12" s="93"/>
      <c r="B12" s="14" t="s">
        <v>106</v>
      </c>
      <c r="C12" s="14" t="s">
        <v>168</v>
      </c>
      <c r="D12" s="27" t="s">
        <v>39</v>
      </c>
      <c r="E12" s="16">
        <v>5178.8</v>
      </c>
      <c r="F12" s="27" t="s">
        <v>39</v>
      </c>
    </row>
    <row r="13" spans="1:6" s="12" customFormat="1" x14ac:dyDescent="0.25">
      <c r="A13" s="93"/>
      <c r="B13" s="14" t="s">
        <v>175</v>
      </c>
      <c r="C13" s="14" t="s">
        <v>176</v>
      </c>
      <c r="D13" s="27" t="s">
        <v>39</v>
      </c>
      <c r="E13" s="16">
        <v>23.77</v>
      </c>
      <c r="F13" s="27" t="s">
        <v>39</v>
      </c>
    </row>
    <row r="14" spans="1:6" x14ac:dyDescent="0.25">
      <c r="A14" s="93"/>
      <c r="B14" s="99" t="s">
        <v>18</v>
      </c>
      <c r="C14" s="14" t="s">
        <v>19</v>
      </c>
      <c r="D14" s="16">
        <v>5</v>
      </c>
      <c r="E14" s="16">
        <v>210.64</v>
      </c>
      <c r="F14" s="16">
        <v>42.13</v>
      </c>
    </row>
    <row r="15" spans="1:6" x14ac:dyDescent="0.25">
      <c r="A15" s="93"/>
      <c r="B15" s="99"/>
      <c r="C15" s="14" t="s">
        <v>20</v>
      </c>
      <c r="D15" s="16">
        <v>281.5</v>
      </c>
      <c r="E15" s="16">
        <v>13981.16</v>
      </c>
      <c r="F15" s="16">
        <v>42.849999999999994</v>
      </c>
    </row>
    <row r="16" spans="1:6" x14ac:dyDescent="0.25">
      <c r="A16" s="93"/>
      <c r="B16" s="99"/>
      <c r="C16" s="14" t="s">
        <v>21</v>
      </c>
      <c r="D16" s="16">
        <v>95.5</v>
      </c>
      <c r="E16" s="16">
        <v>4848.99</v>
      </c>
      <c r="F16" s="16">
        <v>47.07</v>
      </c>
    </row>
    <row r="17" spans="1:6" x14ac:dyDescent="0.25">
      <c r="A17" s="93"/>
      <c r="B17" s="99"/>
      <c r="C17" s="14" t="s">
        <v>22</v>
      </c>
      <c r="D17" s="16">
        <v>738.75</v>
      </c>
      <c r="E17" s="16">
        <v>29358.52</v>
      </c>
      <c r="F17" s="16">
        <v>39.099999999999994</v>
      </c>
    </row>
    <row r="18" spans="1:6" x14ac:dyDescent="0.25">
      <c r="A18" s="17"/>
      <c r="B18" s="18"/>
      <c r="C18" s="19" t="s">
        <v>23</v>
      </c>
      <c r="D18" s="84">
        <f>SUM(E9:E17)</f>
        <v>107882.74</v>
      </c>
      <c r="E18" s="84"/>
      <c r="F18" s="84"/>
    </row>
    <row r="19" spans="1:6" x14ac:dyDescent="0.25">
      <c r="A19" s="93" t="s">
        <v>24</v>
      </c>
      <c r="B19" s="14" t="s">
        <v>25</v>
      </c>
      <c r="C19" s="14" t="s">
        <v>26</v>
      </c>
      <c r="D19" s="16">
        <v>92</v>
      </c>
      <c r="E19" s="16">
        <v>12212.650000000001</v>
      </c>
      <c r="F19" s="16">
        <v>153.16</v>
      </c>
    </row>
    <row r="20" spans="1:6" s="12" customFormat="1" x14ac:dyDescent="0.25">
      <c r="A20" s="93"/>
      <c r="B20" s="78" t="s">
        <v>27</v>
      </c>
      <c r="C20" s="12" t="s">
        <v>28</v>
      </c>
      <c r="D20" s="16">
        <v>30</v>
      </c>
      <c r="E20" s="16">
        <v>400.66</v>
      </c>
      <c r="F20" s="16">
        <v>13.36</v>
      </c>
    </row>
    <row r="21" spans="1:6" x14ac:dyDescent="0.25">
      <c r="A21" s="93"/>
      <c r="B21" s="80"/>
      <c r="C21" s="14" t="s">
        <v>108</v>
      </c>
      <c r="D21" s="16">
        <v>653.5</v>
      </c>
      <c r="E21" s="16">
        <v>11117.470000000001</v>
      </c>
      <c r="F21" s="16">
        <v>21.294999999999998</v>
      </c>
    </row>
    <row r="22" spans="1:6" s="12" customFormat="1" x14ac:dyDescent="0.25">
      <c r="A22" s="93"/>
      <c r="B22" s="78" t="s">
        <v>29</v>
      </c>
      <c r="C22" s="12" t="s">
        <v>101</v>
      </c>
      <c r="D22" s="16">
        <v>200</v>
      </c>
      <c r="E22" s="16">
        <v>734.89</v>
      </c>
      <c r="F22" s="16">
        <v>3.67</v>
      </c>
    </row>
    <row r="23" spans="1:6" x14ac:dyDescent="0.25">
      <c r="A23" s="93"/>
      <c r="B23" s="79"/>
      <c r="C23" s="14" t="s">
        <v>30</v>
      </c>
      <c r="D23" s="16">
        <v>50</v>
      </c>
      <c r="E23" s="16">
        <v>940.88</v>
      </c>
      <c r="F23" s="16">
        <v>18.82</v>
      </c>
    </row>
    <row r="24" spans="1:6" x14ac:dyDescent="0.25">
      <c r="A24" s="93"/>
      <c r="B24" s="80"/>
      <c r="C24" s="14" t="s">
        <v>31</v>
      </c>
      <c r="D24" s="16">
        <v>300.5</v>
      </c>
      <c r="E24" s="16">
        <v>5234.7</v>
      </c>
      <c r="F24" s="16">
        <v>19.384999999999998</v>
      </c>
    </row>
    <row r="25" spans="1:6" s="12" customFormat="1" x14ac:dyDescent="0.25">
      <c r="A25" s="93"/>
      <c r="B25" s="78" t="s">
        <v>32</v>
      </c>
      <c r="C25" s="15" t="s">
        <v>193</v>
      </c>
      <c r="D25" s="16">
        <v>189</v>
      </c>
      <c r="E25" s="16">
        <v>3073.13</v>
      </c>
      <c r="F25" s="16">
        <v>16.260000000000002</v>
      </c>
    </row>
    <row r="26" spans="1:6" x14ac:dyDescent="0.25">
      <c r="A26" s="93"/>
      <c r="B26" s="79"/>
      <c r="C26" s="14" t="s">
        <v>33</v>
      </c>
      <c r="D26" s="16">
        <v>165</v>
      </c>
      <c r="E26" s="16">
        <v>2309.71</v>
      </c>
      <c r="F26" s="16">
        <v>13.600000000000001</v>
      </c>
    </row>
    <row r="27" spans="1:6" x14ac:dyDescent="0.25">
      <c r="A27" s="93"/>
      <c r="B27" s="80"/>
      <c r="C27" s="14" t="s">
        <v>34</v>
      </c>
      <c r="D27" s="16">
        <v>1305.5</v>
      </c>
      <c r="E27" s="16">
        <v>8344.1</v>
      </c>
      <c r="F27" s="16">
        <v>7.56</v>
      </c>
    </row>
    <row r="28" spans="1:6" x14ac:dyDescent="0.25">
      <c r="A28" s="93"/>
      <c r="B28" s="14" t="s">
        <v>35</v>
      </c>
      <c r="C28" s="14" t="s">
        <v>36</v>
      </c>
      <c r="D28" s="16">
        <v>11.5</v>
      </c>
      <c r="E28" s="16">
        <v>362.43</v>
      </c>
      <c r="F28" s="16">
        <v>31.52</v>
      </c>
    </row>
    <row r="29" spans="1:6" x14ac:dyDescent="0.25">
      <c r="A29" s="17"/>
      <c r="B29" s="18"/>
      <c r="C29" s="19" t="s">
        <v>40</v>
      </c>
      <c r="D29" s="84">
        <f>SUM(E19:E28)</f>
        <v>44730.62</v>
      </c>
      <c r="E29" s="84"/>
      <c r="F29" s="84"/>
    </row>
    <row r="30" spans="1:6" x14ac:dyDescent="0.25">
      <c r="A30" s="75" t="s">
        <v>41</v>
      </c>
      <c r="B30" s="99" t="s">
        <v>42</v>
      </c>
      <c r="C30" s="14" t="s">
        <v>43</v>
      </c>
      <c r="D30" s="16">
        <v>1299</v>
      </c>
      <c r="E30" s="16">
        <v>38643.339999999997</v>
      </c>
      <c r="F30" s="16">
        <v>37.020000000000003</v>
      </c>
    </row>
    <row r="31" spans="1:6" x14ac:dyDescent="0.25">
      <c r="A31" s="76"/>
      <c r="B31" s="99"/>
      <c r="C31" s="14" t="s">
        <v>153</v>
      </c>
      <c r="D31" s="16">
        <v>405</v>
      </c>
      <c r="E31" s="16">
        <v>11056.53</v>
      </c>
      <c r="F31" s="16">
        <v>25.204999999999998</v>
      </c>
    </row>
    <row r="32" spans="1:6" x14ac:dyDescent="0.25">
      <c r="A32" s="76"/>
      <c r="B32" s="54" t="s">
        <v>44</v>
      </c>
      <c r="C32" s="14" t="s">
        <v>45</v>
      </c>
      <c r="D32" s="16">
        <v>150</v>
      </c>
      <c r="E32" s="16">
        <v>1917.5</v>
      </c>
      <c r="F32" s="16">
        <v>12.78</v>
      </c>
    </row>
    <row r="33" spans="1:6" x14ac:dyDescent="0.25">
      <c r="A33" s="76"/>
      <c r="B33" s="14" t="s">
        <v>170</v>
      </c>
      <c r="C33" s="31" t="s">
        <v>160</v>
      </c>
      <c r="D33" s="16">
        <v>5150</v>
      </c>
      <c r="E33" s="16">
        <v>4835.2299999999996</v>
      </c>
      <c r="F33" s="16">
        <v>0.75</v>
      </c>
    </row>
    <row r="34" spans="1:6" x14ac:dyDescent="0.25">
      <c r="A34" s="76"/>
      <c r="B34" s="14" t="s">
        <v>46</v>
      </c>
      <c r="C34" s="14" t="s">
        <v>47</v>
      </c>
      <c r="D34" s="16">
        <v>2110</v>
      </c>
      <c r="E34" s="16">
        <v>5530.3</v>
      </c>
      <c r="F34" s="16">
        <v>2.66</v>
      </c>
    </row>
    <row r="35" spans="1:6" x14ac:dyDescent="0.25">
      <c r="A35" s="76"/>
      <c r="B35" s="99" t="s">
        <v>48</v>
      </c>
      <c r="C35" s="14" t="s">
        <v>49</v>
      </c>
      <c r="D35" s="16">
        <v>25</v>
      </c>
      <c r="E35" s="16">
        <v>1048.74</v>
      </c>
      <c r="F35" s="16">
        <v>41.95</v>
      </c>
    </row>
    <row r="36" spans="1:6" x14ac:dyDescent="0.25">
      <c r="A36" s="76"/>
      <c r="B36" s="99"/>
      <c r="C36" s="14" t="s">
        <v>110</v>
      </c>
      <c r="D36" s="16">
        <v>3111.5</v>
      </c>
      <c r="E36" s="16">
        <v>5139.2800000000007</v>
      </c>
      <c r="F36" s="16">
        <v>3.5700000000000003</v>
      </c>
    </row>
    <row r="37" spans="1:6" x14ac:dyDescent="0.25">
      <c r="A37" s="76"/>
      <c r="B37" s="99"/>
      <c r="C37" s="14" t="s">
        <v>161</v>
      </c>
      <c r="D37" s="16">
        <v>568.25</v>
      </c>
      <c r="E37" s="16">
        <v>19067.48</v>
      </c>
      <c r="F37" s="16">
        <v>33.545000000000002</v>
      </c>
    </row>
    <row r="38" spans="1:6" x14ac:dyDescent="0.25">
      <c r="A38" s="76"/>
      <c r="B38" s="99"/>
      <c r="C38" s="14" t="s">
        <v>111</v>
      </c>
      <c r="D38" s="16">
        <v>85</v>
      </c>
      <c r="E38" s="16">
        <v>2807.97</v>
      </c>
      <c r="F38" s="16">
        <v>33.03</v>
      </c>
    </row>
    <row r="39" spans="1:6" x14ac:dyDescent="0.25">
      <c r="A39" s="76"/>
      <c r="B39" s="78" t="s">
        <v>50</v>
      </c>
      <c r="C39" s="14" t="s">
        <v>51</v>
      </c>
      <c r="D39" s="16">
        <v>319</v>
      </c>
      <c r="E39" s="16">
        <v>7974.91</v>
      </c>
      <c r="F39" s="16">
        <v>17.38</v>
      </c>
    </row>
    <row r="40" spans="1:6" s="12" customFormat="1" x14ac:dyDescent="0.25">
      <c r="A40" s="77"/>
      <c r="B40" s="80"/>
      <c r="C40" s="12" t="s">
        <v>52</v>
      </c>
      <c r="D40" s="16">
        <v>2</v>
      </c>
      <c r="E40" s="16">
        <v>371.7</v>
      </c>
      <c r="F40" s="16">
        <v>185.85</v>
      </c>
    </row>
    <row r="41" spans="1:6" x14ac:dyDescent="0.25">
      <c r="A41" s="17"/>
      <c r="B41" s="18"/>
      <c r="C41" s="19" t="s">
        <v>53</v>
      </c>
      <c r="D41" s="84">
        <f>SUM(E30:E40)</f>
        <v>98392.98</v>
      </c>
      <c r="E41" s="84"/>
      <c r="F41" s="84"/>
    </row>
    <row r="42" spans="1:6" x14ac:dyDescent="0.25">
      <c r="A42" s="93" t="s">
        <v>54</v>
      </c>
      <c r="B42" s="99" t="s">
        <v>55</v>
      </c>
      <c r="C42" s="14" t="s">
        <v>112</v>
      </c>
      <c r="D42" s="16">
        <v>310.5</v>
      </c>
      <c r="E42" s="16">
        <v>12016.44</v>
      </c>
      <c r="F42" s="16">
        <v>54.447500000000005</v>
      </c>
    </row>
    <row r="43" spans="1:6" x14ac:dyDescent="0.25">
      <c r="A43" s="93"/>
      <c r="B43" s="99"/>
      <c r="C43" s="14" t="s">
        <v>149</v>
      </c>
      <c r="D43" s="16">
        <v>80.5</v>
      </c>
      <c r="E43" s="16">
        <v>4146.6499999999996</v>
      </c>
      <c r="F43" s="16">
        <v>50.57</v>
      </c>
    </row>
    <row r="44" spans="1:6" x14ac:dyDescent="0.25">
      <c r="A44" s="93"/>
      <c r="B44" s="99"/>
      <c r="C44" s="14" t="s">
        <v>56</v>
      </c>
      <c r="D44" s="16">
        <v>543</v>
      </c>
      <c r="E44" s="16">
        <v>25220.98</v>
      </c>
      <c r="F44" s="16">
        <v>48.417500000000004</v>
      </c>
    </row>
    <row r="45" spans="1:6" x14ac:dyDescent="0.25">
      <c r="A45" s="93"/>
      <c r="B45" s="99"/>
      <c r="C45" s="14" t="s">
        <v>57</v>
      </c>
      <c r="D45" s="16">
        <v>166</v>
      </c>
      <c r="E45" s="16">
        <v>6073.8099999999995</v>
      </c>
      <c r="F45" s="16">
        <v>33.827500000000001</v>
      </c>
    </row>
    <row r="46" spans="1:6" x14ac:dyDescent="0.25">
      <c r="A46" s="93"/>
      <c r="B46" s="99"/>
      <c r="C46" s="14" t="s">
        <v>102</v>
      </c>
      <c r="D46" s="16">
        <v>733</v>
      </c>
      <c r="E46" s="16">
        <v>22162.11</v>
      </c>
      <c r="F46" s="16">
        <v>30.565000000000001</v>
      </c>
    </row>
    <row r="47" spans="1:6" x14ac:dyDescent="0.25">
      <c r="A47" s="93"/>
      <c r="B47" s="99"/>
      <c r="C47" s="14" t="s">
        <v>58</v>
      </c>
      <c r="D47" s="16">
        <v>1885</v>
      </c>
      <c r="E47" s="16">
        <v>53095.8</v>
      </c>
      <c r="F47" s="16">
        <v>42.080000000000005</v>
      </c>
    </row>
    <row r="48" spans="1:6" x14ac:dyDescent="0.25">
      <c r="A48" s="17"/>
      <c r="B48" s="18"/>
      <c r="C48" s="19" t="s">
        <v>59</v>
      </c>
      <c r="D48" s="84">
        <f>SUM(E42:E47)</f>
        <v>122715.79</v>
      </c>
      <c r="E48" s="84"/>
      <c r="F48" s="84"/>
    </row>
    <row r="49" spans="1:6" x14ac:dyDescent="0.25">
      <c r="A49" s="75" t="s">
        <v>60</v>
      </c>
      <c r="B49" s="78" t="s">
        <v>113</v>
      </c>
      <c r="C49" s="14" t="s">
        <v>114</v>
      </c>
      <c r="D49" s="16">
        <v>350</v>
      </c>
      <c r="E49" s="16">
        <v>11993.18</v>
      </c>
      <c r="F49" s="16">
        <v>35.21</v>
      </c>
    </row>
    <row r="50" spans="1:6" s="12" customFormat="1" x14ac:dyDescent="0.25">
      <c r="A50" s="76"/>
      <c r="B50" s="80"/>
      <c r="C50" s="15" t="s">
        <v>197</v>
      </c>
      <c r="D50" s="16">
        <v>97.5</v>
      </c>
      <c r="E50" s="16">
        <v>2973.0299999999997</v>
      </c>
      <c r="F50" s="16">
        <v>32.524999999999999</v>
      </c>
    </row>
    <row r="51" spans="1:6" x14ac:dyDescent="0.25">
      <c r="A51" s="76"/>
      <c r="B51" s="99" t="s">
        <v>115</v>
      </c>
      <c r="C51" s="14" t="s">
        <v>116</v>
      </c>
      <c r="D51" s="16">
        <v>705</v>
      </c>
      <c r="E51" s="16">
        <v>34964.119999999995</v>
      </c>
      <c r="F51" s="16">
        <v>53.376666666666665</v>
      </c>
    </row>
    <row r="52" spans="1:6" x14ac:dyDescent="0.25">
      <c r="A52" s="76"/>
      <c r="B52" s="99"/>
      <c r="C52" s="14" t="s">
        <v>118</v>
      </c>
      <c r="D52" s="16">
        <v>104</v>
      </c>
      <c r="E52" s="16">
        <v>2049.37</v>
      </c>
      <c r="F52" s="16">
        <v>19.71</v>
      </c>
    </row>
    <row r="53" spans="1:6" x14ac:dyDescent="0.25">
      <c r="A53" s="76"/>
      <c r="B53" s="99"/>
      <c r="C53" s="14" t="s">
        <v>119</v>
      </c>
      <c r="D53" s="16">
        <v>36.5</v>
      </c>
      <c r="E53" s="16">
        <v>1243.77</v>
      </c>
      <c r="F53" s="16">
        <v>34.08</v>
      </c>
    </row>
    <row r="54" spans="1:6" x14ac:dyDescent="0.25">
      <c r="A54" s="76"/>
      <c r="B54" s="99"/>
      <c r="C54" s="14" t="s">
        <v>120</v>
      </c>
      <c r="D54" s="16">
        <v>111.5</v>
      </c>
      <c r="E54" s="16">
        <v>8239.61</v>
      </c>
      <c r="F54" s="16">
        <v>61.3</v>
      </c>
    </row>
    <row r="55" spans="1:6" x14ac:dyDescent="0.25">
      <c r="A55" s="76"/>
      <c r="B55" s="99" t="s">
        <v>122</v>
      </c>
      <c r="C55" s="14" t="s">
        <v>124</v>
      </c>
      <c r="D55" s="16">
        <v>29996.85</v>
      </c>
      <c r="E55" s="16">
        <v>880457.59</v>
      </c>
      <c r="F55" s="16">
        <v>29.33</v>
      </c>
    </row>
    <row r="56" spans="1:6" x14ac:dyDescent="0.25">
      <c r="A56" s="76"/>
      <c r="B56" s="99"/>
      <c r="C56" s="14" t="s">
        <v>126</v>
      </c>
      <c r="D56" s="16">
        <v>42</v>
      </c>
      <c r="E56" s="16">
        <v>896.09</v>
      </c>
      <c r="F56" s="16">
        <v>21.34</v>
      </c>
    </row>
    <row r="57" spans="1:6" x14ac:dyDescent="0.25">
      <c r="A57" s="76"/>
      <c r="B57" s="14" t="s">
        <v>127</v>
      </c>
      <c r="C57" s="14" t="s">
        <v>128</v>
      </c>
      <c r="D57" s="16">
        <v>22</v>
      </c>
      <c r="E57" s="16">
        <v>433.51</v>
      </c>
      <c r="F57" s="16">
        <v>19.71</v>
      </c>
    </row>
    <row r="58" spans="1:6" x14ac:dyDescent="0.25">
      <c r="A58" s="76"/>
      <c r="B58" s="78" t="s">
        <v>129</v>
      </c>
      <c r="C58" s="14" t="s">
        <v>130</v>
      </c>
      <c r="D58" s="16">
        <v>19.5</v>
      </c>
      <c r="E58" s="16">
        <v>384.27</v>
      </c>
      <c r="F58" s="16">
        <v>19.71</v>
      </c>
    </row>
    <row r="59" spans="1:6" s="12" customFormat="1" x14ac:dyDescent="0.25">
      <c r="A59" s="76"/>
      <c r="B59" s="80"/>
      <c r="C59" s="15" t="s">
        <v>192</v>
      </c>
      <c r="D59" s="16">
        <v>3364.85</v>
      </c>
      <c r="E59" s="16">
        <v>89049.09</v>
      </c>
      <c r="F59" s="16">
        <v>37</v>
      </c>
    </row>
    <row r="60" spans="1:6" x14ac:dyDescent="0.25">
      <c r="A60" s="76"/>
      <c r="B60" s="99" t="s">
        <v>131</v>
      </c>
      <c r="C60" s="14" t="s">
        <v>167</v>
      </c>
      <c r="D60" s="16">
        <v>23</v>
      </c>
      <c r="E60" s="16">
        <v>3898.86</v>
      </c>
      <c r="F60" s="16">
        <v>169.52</v>
      </c>
    </row>
    <row r="61" spans="1:6" x14ac:dyDescent="0.25">
      <c r="A61" s="76"/>
      <c r="B61" s="99"/>
      <c r="C61" s="14" t="s">
        <v>133</v>
      </c>
      <c r="D61" s="16">
        <v>182.5</v>
      </c>
      <c r="E61" s="16">
        <v>3596.21</v>
      </c>
      <c r="F61" s="16">
        <v>19.71</v>
      </c>
    </row>
    <row r="62" spans="1:6" x14ac:dyDescent="0.25">
      <c r="A62" s="76"/>
      <c r="B62" s="99"/>
      <c r="C62" s="14" t="s">
        <v>134</v>
      </c>
      <c r="D62" s="16">
        <v>38.5</v>
      </c>
      <c r="E62" s="16">
        <v>758.7</v>
      </c>
      <c r="F62" s="16">
        <v>19.71</v>
      </c>
    </row>
    <row r="63" spans="1:6" x14ac:dyDescent="0.25">
      <c r="A63" s="76"/>
      <c r="B63" s="99"/>
      <c r="C63" s="14" t="s">
        <v>135</v>
      </c>
      <c r="D63" s="16">
        <v>40.5</v>
      </c>
      <c r="E63" s="16">
        <v>876.6</v>
      </c>
      <c r="F63" s="16">
        <v>21.64</v>
      </c>
    </row>
    <row r="64" spans="1:6" x14ac:dyDescent="0.25">
      <c r="A64" s="76"/>
      <c r="B64" s="99"/>
      <c r="C64" s="14" t="s">
        <v>136</v>
      </c>
      <c r="D64" s="16">
        <v>1</v>
      </c>
      <c r="E64" s="16">
        <v>727.81</v>
      </c>
      <c r="F64" s="16">
        <v>727.81</v>
      </c>
    </row>
    <row r="65" spans="1:6" x14ac:dyDescent="0.25">
      <c r="A65" s="76"/>
      <c r="B65" s="99"/>
      <c r="C65" s="14" t="s">
        <v>137</v>
      </c>
      <c r="D65" s="27" t="s">
        <v>39</v>
      </c>
      <c r="E65" s="16">
        <v>270320.08</v>
      </c>
      <c r="F65" s="27" t="s">
        <v>39</v>
      </c>
    </row>
    <row r="66" spans="1:6" x14ac:dyDescent="0.25">
      <c r="A66" s="76"/>
      <c r="B66" s="99"/>
      <c r="C66" s="14" t="s">
        <v>138</v>
      </c>
      <c r="D66" s="16">
        <v>355.5</v>
      </c>
      <c r="E66" s="16">
        <v>7005.24</v>
      </c>
      <c r="F66" s="16">
        <v>19.71</v>
      </c>
    </row>
    <row r="67" spans="1:6" x14ac:dyDescent="0.25">
      <c r="A67" s="76"/>
      <c r="B67" s="99"/>
      <c r="C67" s="14" t="s">
        <v>139</v>
      </c>
      <c r="D67" s="16">
        <v>3666.75</v>
      </c>
      <c r="E67" s="16">
        <v>97358.31</v>
      </c>
      <c r="F67" s="16">
        <v>26.55</v>
      </c>
    </row>
    <row r="68" spans="1:6" x14ac:dyDescent="0.25">
      <c r="A68" s="76"/>
      <c r="B68" s="14" t="s">
        <v>140</v>
      </c>
      <c r="C68" s="14" t="s">
        <v>141</v>
      </c>
      <c r="D68" s="16">
        <v>5183.25</v>
      </c>
      <c r="E68" s="16">
        <v>200558.71</v>
      </c>
      <c r="F68" s="16">
        <v>38.57</v>
      </c>
    </row>
    <row r="69" spans="1:6" x14ac:dyDescent="0.25">
      <c r="A69" s="76"/>
      <c r="B69" s="99" t="s">
        <v>144</v>
      </c>
      <c r="C69" s="14" t="s">
        <v>145</v>
      </c>
      <c r="D69" s="16">
        <v>376</v>
      </c>
      <c r="E69" s="16">
        <v>12166.03</v>
      </c>
      <c r="F69" s="16">
        <v>32.36</v>
      </c>
    </row>
    <row r="70" spans="1:6" x14ac:dyDescent="0.25">
      <c r="A70" s="76"/>
      <c r="B70" s="99"/>
      <c r="C70" s="14" t="s">
        <v>146</v>
      </c>
      <c r="D70" s="16">
        <v>169.5</v>
      </c>
      <c r="E70" s="16">
        <v>5285.82</v>
      </c>
      <c r="F70" s="16">
        <v>54.955000000000005</v>
      </c>
    </row>
    <row r="71" spans="1:6" x14ac:dyDescent="0.25">
      <c r="A71" s="76"/>
      <c r="B71" s="78" t="s">
        <v>61</v>
      </c>
      <c r="C71" s="14" t="s">
        <v>62</v>
      </c>
      <c r="D71" s="16">
        <v>148</v>
      </c>
      <c r="E71" s="16">
        <v>6258.93</v>
      </c>
      <c r="F71" s="16">
        <v>34.53</v>
      </c>
    </row>
    <row r="72" spans="1:6" x14ac:dyDescent="0.25">
      <c r="A72" s="76"/>
      <c r="B72" s="79"/>
      <c r="C72" s="14" t="s">
        <v>63</v>
      </c>
      <c r="D72" s="16">
        <v>9633.5</v>
      </c>
      <c r="E72" s="16">
        <v>17144.350000000002</v>
      </c>
      <c r="F72" s="16">
        <v>1.6800000000000002</v>
      </c>
    </row>
    <row r="73" spans="1:6" s="12" customFormat="1" x14ac:dyDescent="0.25">
      <c r="A73" s="76"/>
      <c r="B73" s="80"/>
      <c r="C73" s="15" t="s">
        <v>204</v>
      </c>
      <c r="D73" s="16">
        <v>155</v>
      </c>
      <c r="E73" s="16">
        <v>6695.09</v>
      </c>
      <c r="F73" s="16">
        <v>43.19</v>
      </c>
    </row>
    <row r="74" spans="1:6" x14ac:dyDescent="0.25">
      <c r="A74" s="76"/>
      <c r="B74" s="99" t="s">
        <v>64</v>
      </c>
      <c r="C74" s="14" t="s">
        <v>65</v>
      </c>
      <c r="D74" s="16">
        <v>305.5</v>
      </c>
      <c r="E74" s="16">
        <v>25502</v>
      </c>
      <c r="F74" s="16">
        <v>68.995000000000005</v>
      </c>
    </row>
    <row r="75" spans="1:6" x14ac:dyDescent="0.25">
      <c r="A75" s="76"/>
      <c r="B75" s="99"/>
      <c r="C75" s="14" t="s">
        <v>66</v>
      </c>
      <c r="D75" s="16">
        <v>11.5</v>
      </c>
      <c r="E75" s="16">
        <v>273.25</v>
      </c>
      <c r="F75" s="16">
        <v>23.76</v>
      </c>
    </row>
    <row r="76" spans="1:6" x14ac:dyDescent="0.25">
      <c r="A76" s="76"/>
      <c r="B76" s="99"/>
      <c r="C76" s="14" t="s">
        <v>154</v>
      </c>
      <c r="D76" s="16">
        <v>344.5</v>
      </c>
      <c r="E76" s="16">
        <v>11019.99</v>
      </c>
      <c r="F76" s="16">
        <v>35.42</v>
      </c>
    </row>
    <row r="77" spans="1:6" x14ac:dyDescent="0.25">
      <c r="A77" s="76"/>
      <c r="B77" s="99"/>
      <c r="C77" s="14" t="s">
        <v>67</v>
      </c>
      <c r="D77" s="16">
        <v>414.5</v>
      </c>
      <c r="E77" s="16">
        <v>14346.01</v>
      </c>
      <c r="F77" s="16">
        <v>33.965000000000003</v>
      </c>
    </row>
    <row r="78" spans="1:6" x14ac:dyDescent="0.25">
      <c r="A78" s="76"/>
      <c r="B78" s="99" t="s">
        <v>68</v>
      </c>
      <c r="C78" s="14" t="s">
        <v>69</v>
      </c>
      <c r="D78" s="16">
        <v>1860</v>
      </c>
      <c r="E78" s="16">
        <v>73019.570000000007</v>
      </c>
      <c r="F78" s="16">
        <v>40.769999999999996</v>
      </c>
    </row>
    <row r="79" spans="1:6" x14ac:dyDescent="0.25">
      <c r="A79" s="76"/>
      <c r="B79" s="99"/>
      <c r="C79" s="14" t="s">
        <v>71</v>
      </c>
      <c r="D79" s="16">
        <v>80.5</v>
      </c>
      <c r="E79" s="16">
        <v>2792.51</v>
      </c>
      <c r="F79" s="16">
        <v>45.620000000000005</v>
      </c>
    </row>
    <row r="80" spans="1:6" x14ac:dyDescent="0.25">
      <c r="A80" s="77"/>
      <c r="B80" s="99"/>
      <c r="C80" s="14" t="s">
        <v>72</v>
      </c>
      <c r="D80" s="16">
        <v>220.5</v>
      </c>
      <c r="E80" s="16">
        <v>9140.0300000000007</v>
      </c>
      <c r="F80" s="16">
        <v>62.215000000000003</v>
      </c>
    </row>
    <row r="81" spans="1:6" x14ac:dyDescent="0.25">
      <c r="A81" s="17"/>
      <c r="B81" s="18"/>
      <c r="C81" s="19" t="s">
        <v>74</v>
      </c>
      <c r="D81" s="84">
        <f>SUM(E49:E80)</f>
        <v>1801427.7300000002</v>
      </c>
      <c r="E81" s="84"/>
      <c r="F81" s="84"/>
    </row>
    <row r="82" spans="1:6" x14ac:dyDescent="0.25">
      <c r="A82" s="93" t="s">
        <v>75</v>
      </c>
      <c r="B82" s="99" t="s">
        <v>76</v>
      </c>
      <c r="C82" s="14" t="s">
        <v>77</v>
      </c>
      <c r="D82" s="16">
        <v>151.5</v>
      </c>
      <c r="E82" s="16">
        <v>9528.869999999999</v>
      </c>
      <c r="F82" s="16">
        <v>136.2525</v>
      </c>
    </row>
    <row r="83" spans="1:6" x14ac:dyDescent="0.25">
      <c r="A83" s="93"/>
      <c r="B83" s="99"/>
      <c r="C83" s="14" t="s">
        <v>78</v>
      </c>
      <c r="D83" s="16">
        <v>283</v>
      </c>
      <c r="E83" s="16">
        <v>10175.69</v>
      </c>
      <c r="F83" s="16">
        <v>39.4</v>
      </c>
    </row>
    <row r="84" spans="1:6" x14ac:dyDescent="0.25">
      <c r="A84" s="93"/>
      <c r="B84" s="99" t="s">
        <v>79</v>
      </c>
      <c r="C84" s="14" t="s">
        <v>80</v>
      </c>
      <c r="D84" s="16">
        <v>5000</v>
      </c>
      <c r="E84" s="16">
        <v>1197.06</v>
      </c>
      <c r="F84" s="16">
        <v>0.16</v>
      </c>
    </row>
    <row r="85" spans="1:6" x14ac:dyDescent="0.25">
      <c r="A85" s="93"/>
      <c r="B85" s="99"/>
      <c r="C85" s="14" t="s">
        <v>81</v>
      </c>
      <c r="D85" s="16">
        <v>1229020</v>
      </c>
      <c r="E85" s="16">
        <v>105953.78</v>
      </c>
      <c r="F85" s="16">
        <v>0.1</v>
      </c>
    </row>
    <row r="86" spans="1:6" x14ac:dyDescent="0.25">
      <c r="A86" s="93"/>
      <c r="B86" s="99"/>
      <c r="C86" s="14" t="s">
        <v>82</v>
      </c>
      <c r="D86" s="16">
        <v>61400</v>
      </c>
      <c r="E86" s="16">
        <v>26755.85</v>
      </c>
      <c r="F86" s="16">
        <v>0.5</v>
      </c>
    </row>
    <row r="87" spans="1:6" x14ac:dyDescent="0.25">
      <c r="A87" s="93"/>
      <c r="B87" s="99"/>
      <c r="C87" s="14" t="s">
        <v>155</v>
      </c>
      <c r="D87" s="16">
        <v>122305.5</v>
      </c>
      <c r="E87" s="16">
        <v>14853.210000000001</v>
      </c>
      <c r="F87" s="16">
        <v>0.12</v>
      </c>
    </row>
    <row r="88" spans="1:6" s="12" customFormat="1" x14ac:dyDescent="0.25">
      <c r="A88" s="93"/>
      <c r="B88" s="78" t="s">
        <v>83</v>
      </c>
      <c r="C88" s="15" t="s">
        <v>196</v>
      </c>
      <c r="D88" s="16">
        <v>20</v>
      </c>
      <c r="E88" s="16">
        <v>4113.88</v>
      </c>
      <c r="F88" s="16">
        <v>187.89</v>
      </c>
    </row>
    <row r="89" spans="1:6" x14ac:dyDescent="0.25">
      <c r="A89" s="93"/>
      <c r="B89" s="80"/>
      <c r="C89" s="14" t="s">
        <v>84</v>
      </c>
      <c r="D89" s="16">
        <v>235.55</v>
      </c>
      <c r="E89" s="16">
        <v>22563.510000000002</v>
      </c>
      <c r="F89" s="16">
        <v>134.82499999999999</v>
      </c>
    </row>
    <row r="90" spans="1:6" x14ac:dyDescent="0.25">
      <c r="A90" s="17"/>
      <c r="B90" s="18"/>
      <c r="C90" s="19" t="s">
        <v>85</v>
      </c>
      <c r="D90" s="84">
        <f>SUM(E82:E89)</f>
        <v>195141.85</v>
      </c>
      <c r="E90" s="84"/>
      <c r="F90" s="84"/>
    </row>
    <row r="91" spans="1:6" x14ac:dyDescent="0.25">
      <c r="A91" s="93" t="s">
        <v>86</v>
      </c>
      <c r="B91" s="99" t="s">
        <v>87</v>
      </c>
      <c r="C91" s="14" t="s">
        <v>147</v>
      </c>
      <c r="D91" s="27" t="s">
        <v>39</v>
      </c>
      <c r="E91" s="16">
        <v>38.080000000000005</v>
      </c>
      <c r="F91" s="27" t="s">
        <v>39</v>
      </c>
    </row>
    <row r="92" spans="1:6" x14ac:dyDescent="0.25">
      <c r="A92" s="93"/>
      <c r="B92" s="99"/>
      <c r="C92" s="14" t="s">
        <v>88</v>
      </c>
      <c r="D92" s="16">
        <v>2479.17</v>
      </c>
      <c r="E92" s="16">
        <v>5988.06</v>
      </c>
      <c r="F92" s="16">
        <v>2.4300000000000002</v>
      </c>
    </row>
    <row r="93" spans="1:6" x14ac:dyDescent="0.25">
      <c r="A93" s="93"/>
      <c r="B93" s="99"/>
      <c r="C93" s="14" t="s">
        <v>89</v>
      </c>
      <c r="D93" s="16">
        <v>4311.25</v>
      </c>
      <c r="E93" s="16">
        <v>118316.97</v>
      </c>
      <c r="F93" s="16">
        <v>27.615000000000002</v>
      </c>
    </row>
    <row r="94" spans="1:6" x14ac:dyDescent="0.25">
      <c r="A94" s="93"/>
      <c r="B94" s="99"/>
      <c r="C94" s="14" t="s">
        <v>148</v>
      </c>
      <c r="D94" s="16">
        <v>454.5</v>
      </c>
      <c r="E94" s="16">
        <v>15361.130000000001</v>
      </c>
      <c r="F94" s="16">
        <v>32.19</v>
      </c>
    </row>
    <row r="95" spans="1:6" x14ac:dyDescent="0.25">
      <c r="A95" s="93"/>
      <c r="B95" s="14" t="s">
        <v>92</v>
      </c>
      <c r="C95" s="14" t="s">
        <v>93</v>
      </c>
      <c r="D95" s="16">
        <v>11776.5</v>
      </c>
      <c r="E95" s="16">
        <v>468644.89</v>
      </c>
      <c r="F95" s="16">
        <v>39.67</v>
      </c>
    </row>
    <row r="96" spans="1:6" x14ac:dyDescent="0.25">
      <c r="A96" s="93"/>
      <c r="B96" s="99" t="s">
        <v>94</v>
      </c>
      <c r="C96" s="14" t="s">
        <v>95</v>
      </c>
      <c r="D96" s="16">
        <v>391.5</v>
      </c>
      <c r="E96" s="16">
        <v>10710.62</v>
      </c>
      <c r="F96" s="16">
        <v>27.36</v>
      </c>
    </row>
    <row r="97" spans="1:6" x14ac:dyDescent="0.25">
      <c r="A97" s="93"/>
      <c r="B97" s="99"/>
      <c r="C97" s="14" t="s">
        <v>96</v>
      </c>
      <c r="D97" s="16">
        <v>2540.25</v>
      </c>
      <c r="E97" s="16">
        <v>69442.240000000005</v>
      </c>
      <c r="F97" s="16">
        <v>51.76</v>
      </c>
    </row>
    <row r="98" spans="1:6" x14ac:dyDescent="0.25">
      <c r="A98" s="93"/>
      <c r="B98" s="99"/>
      <c r="C98" s="14" t="s">
        <v>97</v>
      </c>
      <c r="D98" s="16">
        <v>213</v>
      </c>
      <c r="E98" s="16">
        <v>7186.54</v>
      </c>
      <c r="F98" s="16">
        <v>35.435000000000002</v>
      </c>
    </row>
    <row r="99" spans="1:6" x14ac:dyDescent="0.25">
      <c r="A99" s="17"/>
      <c r="B99" s="18"/>
      <c r="C99" s="19" t="s">
        <v>99</v>
      </c>
      <c r="D99" s="84">
        <f>SUM(E91:E98)</f>
        <v>695688.53</v>
      </c>
      <c r="E99" s="84"/>
      <c r="F99" s="84"/>
    </row>
    <row r="100" spans="1:6" ht="15.75" x14ac:dyDescent="0.25">
      <c r="A100" s="48" t="s">
        <v>100</v>
      </c>
      <c r="B100" s="22"/>
      <c r="C100" s="23"/>
      <c r="D100" s="87">
        <f>D99+D90+D81+D48+D41+D29+D18+D8+D3</f>
        <v>4022444.9000000004</v>
      </c>
      <c r="E100" s="88"/>
      <c r="F100" s="89"/>
    </row>
  </sheetData>
  <sheetProtection algorithmName="SHA-512" hashValue="ggix6LT/9fCP/a6/8CWFjiKJLdFN0z+rjFwKmzwzu1slIw/xPJ51qmGonsQJX7CwBl8MacWR1KItyOJ6kC7nbQ==" saltValue="1KLs67bO1vDLAiRtqlIiKw==" spinCount="100000" sheet="1" objects="1" scenarios="1" autoFilter="0"/>
  <mergeCells count="43">
    <mergeCell ref="D99:F99"/>
    <mergeCell ref="D100:F100"/>
    <mergeCell ref="B9:B11"/>
    <mergeCell ref="B20:B21"/>
    <mergeCell ref="B22:B24"/>
    <mergeCell ref="B39:B40"/>
    <mergeCell ref="D81:F81"/>
    <mergeCell ref="D48:F48"/>
    <mergeCell ref="B30:B31"/>
    <mergeCell ref="B35:B38"/>
    <mergeCell ref="D41:F41"/>
    <mergeCell ref="B25:B27"/>
    <mergeCell ref="B78:B80"/>
    <mergeCell ref="B49:B50"/>
    <mergeCell ref="B71:B73"/>
    <mergeCell ref="A82:A89"/>
    <mergeCell ref="B82:B83"/>
    <mergeCell ref="B84:B87"/>
    <mergeCell ref="D90:F90"/>
    <mergeCell ref="A91:A98"/>
    <mergeCell ref="B91:B94"/>
    <mergeCell ref="B96:B98"/>
    <mergeCell ref="B88:B89"/>
    <mergeCell ref="A49:A80"/>
    <mergeCell ref="B58:B59"/>
    <mergeCell ref="B51:B54"/>
    <mergeCell ref="B55:B56"/>
    <mergeCell ref="B60:B67"/>
    <mergeCell ref="B69:B70"/>
    <mergeCell ref="B74:B77"/>
    <mergeCell ref="A42:A47"/>
    <mergeCell ref="B42:B47"/>
    <mergeCell ref="A30:A40"/>
    <mergeCell ref="D18:F18"/>
    <mergeCell ref="A19:A28"/>
    <mergeCell ref="D29:F29"/>
    <mergeCell ref="A9:A17"/>
    <mergeCell ref="B14:B17"/>
    <mergeCell ref="A1:C1"/>
    <mergeCell ref="D3:F3"/>
    <mergeCell ref="B4:B6"/>
    <mergeCell ref="D8:F8"/>
    <mergeCell ref="A4:A7"/>
  </mergeCells>
  <pageMargins left="0.7" right="0.7" top="0.75" bottom="0.75" header="0.3" footer="0.3"/>
  <pageSetup paperSize="9" scale="4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FC58-A2F9-426D-B2A5-ED99F4022DC6}">
  <sheetPr>
    <pageSetUpPr fitToPage="1"/>
  </sheetPr>
  <dimension ref="A1:F56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3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184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4</v>
      </c>
      <c r="C2" s="15" t="s">
        <v>5</v>
      </c>
      <c r="D2" s="16"/>
      <c r="E2" s="16">
        <v>387201.74000000005</v>
      </c>
      <c r="F2" s="49"/>
    </row>
    <row r="3" spans="1:6" x14ac:dyDescent="0.25">
      <c r="A3" s="17"/>
      <c r="B3" s="18"/>
      <c r="C3" s="19" t="s">
        <v>6</v>
      </c>
      <c r="D3" s="84">
        <f>SUM(E2:E2)</f>
        <v>387201.74000000005</v>
      </c>
      <c r="E3" s="84"/>
      <c r="F3" s="84"/>
    </row>
    <row r="4" spans="1:6" x14ac:dyDescent="0.25">
      <c r="A4" s="75" t="s">
        <v>7</v>
      </c>
      <c r="B4" s="78" t="s">
        <v>8</v>
      </c>
      <c r="C4" s="15" t="s">
        <v>104</v>
      </c>
      <c r="D4" s="16">
        <v>632</v>
      </c>
      <c r="E4" s="16">
        <v>17773.21</v>
      </c>
      <c r="F4" s="49">
        <v>28.12</v>
      </c>
    </row>
    <row r="5" spans="1:6" x14ac:dyDescent="0.25">
      <c r="A5" s="76"/>
      <c r="B5" s="80"/>
      <c r="C5" s="15" t="s">
        <v>9</v>
      </c>
      <c r="D5" s="16">
        <v>58</v>
      </c>
      <c r="E5" s="16">
        <v>8746.9699999999993</v>
      </c>
      <c r="F5" s="49">
        <v>150.81</v>
      </c>
    </row>
    <row r="6" spans="1:6" x14ac:dyDescent="0.25">
      <c r="A6" s="77"/>
      <c r="B6" s="14" t="s">
        <v>10</v>
      </c>
      <c r="C6" s="15" t="s">
        <v>11</v>
      </c>
      <c r="D6" s="16">
        <v>443401</v>
      </c>
      <c r="E6" s="16">
        <v>30911.119999999999</v>
      </c>
      <c r="F6" s="49">
        <v>7.0000000000000007E-2</v>
      </c>
    </row>
    <row r="7" spans="1:6" x14ac:dyDescent="0.25">
      <c r="A7" s="17"/>
      <c r="B7" s="18"/>
      <c r="C7" s="19" t="s">
        <v>12</v>
      </c>
      <c r="D7" s="84">
        <f>SUM(E4:E6)</f>
        <v>57431.3</v>
      </c>
      <c r="E7" s="84"/>
      <c r="F7" s="84"/>
    </row>
    <row r="8" spans="1:6" x14ac:dyDescent="0.25">
      <c r="A8" s="75" t="s">
        <v>13</v>
      </c>
      <c r="B8" s="78" t="s">
        <v>14</v>
      </c>
      <c r="C8" s="15" t="s">
        <v>15</v>
      </c>
      <c r="D8" s="16">
        <v>210</v>
      </c>
      <c r="E8" s="16">
        <v>2604.4299999999998</v>
      </c>
      <c r="F8" s="49">
        <v>12.4</v>
      </c>
    </row>
    <row r="9" spans="1:6" x14ac:dyDescent="0.25">
      <c r="A9" s="76"/>
      <c r="B9" s="79"/>
      <c r="C9" s="15" t="s">
        <v>16</v>
      </c>
      <c r="D9" s="16">
        <v>12</v>
      </c>
      <c r="E9" s="16">
        <v>7319.09</v>
      </c>
      <c r="F9" s="49">
        <v>609.91999999999996</v>
      </c>
    </row>
    <row r="10" spans="1:6" x14ac:dyDescent="0.25">
      <c r="A10" s="76"/>
      <c r="B10" s="79"/>
      <c r="C10" s="15" t="s">
        <v>105</v>
      </c>
      <c r="D10" s="16">
        <v>99</v>
      </c>
      <c r="E10" s="16">
        <v>11988.07</v>
      </c>
      <c r="F10" s="49">
        <v>121.09</v>
      </c>
    </row>
    <row r="11" spans="1:6" x14ac:dyDescent="0.25">
      <c r="A11" s="76"/>
      <c r="B11" s="43" t="s">
        <v>106</v>
      </c>
      <c r="C11" s="15" t="s">
        <v>168</v>
      </c>
      <c r="D11" s="27" t="s">
        <v>39</v>
      </c>
      <c r="E11" s="16">
        <v>366.04</v>
      </c>
      <c r="F11" s="27" t="s">
        <v>39</v>
      </c>
    </row>
    <row r="12" spans="1:6" x14ac:dyDescent="0.25">
      <c r="A12" s="76"/>
      <c r="B12" s="79" t="s">
        <v>18</v>
      </c>
      <c r="C12" s="15" t="s">
        <v>20</v>
      </c>
      <c r="D12" s="16">
        <v>3507</v>
      </c>
      <c r="E12" s="16">
        <v>156334.12</v>
      </c>
      <c r="F12" s="49">
        <v>44.58</v>
      </c>
    </row>
    <row r="13" spans="1:6" x14ac:dyDescent="0.25">
      <c r="A13" s="77"/>
      <c r="B13" s="80"/>
      <c r="C13" s="15" t="s">
        <v>22</v>
      </c>
      <c r="D13" s="16">
        <v>111</v>
      </c>
      <c r="E13" s="16">
        <v>4998.96</v>
      </c>
      <c r="F13" s="49">
        <v>45.04</v>
      </c>
    </row>
    <row r="14" spans="1:6" x14ac:dyDescent="0.25">
      <c r="A14" s="17"/>
      <c r="B14" s="18"/>
      <c r="C14" s="19" t="s">
        <v>23</v>
      </c>
      <c r="D14" s="84">
        <f>SUM(E8:E13)</f>
        <v>183610.71</v>
      </c>
      <c r="E14" s="84"/>
      <c r="F14" s="84"/>
    </row>
    <row r="15" spans="1:6" x14ac:dyDescent="0.25">
      <c r="A15" s="76" t="s">
        <v>24</v>
      </c>
      <c r="B15" s="38" t="s">
        <v>25</v>
      </c>
      <c r="C15" s="15" t="s">
        <v>26</v>
      </c>
      <c r="D15" s="16">
        <v>40</v>
      </c>
      <c r="E15" s="16">
        <v>6735.5</v>
      </c>
      <c r="F15" s="49">
        <v>168.39</v>
      </c>
    </row>
    <row r="16" spans="1:6" x14ac:dyDescent="0.25">
      <c r="A16" s="76"/>
      <c r="B16" s="78" t="s">
        <v>27</v>
      </c>
      <c r="C16" s="15" t="s">
        <v>28</v>
      </c>
      <c r="D16" s="16">
        <v>9813</v>
      </c>
      <c r="E16" s="16">
        <v>4647.7700000000004</v>
      </c>
      <c r="F16" s="49">
        <v>0.47</v>
      </c>
    </row>
    <row r="17" spans="1:6" x14ac:dyDescent="0.25">
      <c r="A17" s="76"/>
      <c r="B17" s="80"/>
      <c r="C17" s="15" t="s">
        <v>108</v>
      </c>
      <c r="D17" s="16">
        <v>365</v>
      </c>
      <c r="E17" s="16">
        <v>2067.9699999999998</v>
      </c>
      <c r="F17" s="49">
        <v>5.67</v>
      </c>
    </row>
    <row r="18" spans="1:6" s="12" customFormat="1" x14ac:dyDescent="0.25">
      <c r="A18" s="76"/>
      <c r="B18" s="56" t="s">
        <v>29</v>
      </c>
      <c r="C18" s="15" t="s">
        <v>194</v>
      </c>
      <c r="D18" s="16">
        <v>22</v>
      </c>
      <c r="E18" s="16">
        <v>816.62</v>
      </c>
      <c r="F18" s="49">
        <v>37.119999999999997</v>
      </c>
    </row>
    <row r="19" spans="1:6" s="12" customFormat="1" x14ac:dyDescent="0.25">
      <c r="A19" s="76"/>
      <c r="B19" s="78" t="s">
        <v>32</v>
      </c>
      <c r="C19" s="15" t="s">
        <v>193</v>
      </c>
      <c r="D19" s="16">
        <v>5535</v>
      </c>
      <c r="E19" s="16">
        <v>8373.18</v>
      </c>
      <c r="F19" s="49">
        <v>1.51</v>
      </c>
    </row>
    <row r="20" spans="1:6" x14ac:dyDescent="0.25">
      <c r="A20" s="76"/>
      <c r="B20" s="79"/>
      <c r="C20" s="15" t="s">
        <v>33</v>
      </c>
      <c r="D20" s="16">
        <v>1583</v>
      </c>
      <c r="E20" s="16">
        <v>43102.3</v>
      </c>
      <c r="F20" s="49">
        <v>27.23</v>
      </c>
    </row>
    <row r="21" spans="1:6" x14ac:dyDescent="0.25">
      <c r="A21" s="76"/>
      <c r="B21" s="80"/>
      <c r="C21" s="15" t="s">
        <v>34</v>
      </c>
      <c r="D21" s="16">
        <v>2100</v>
      </c>
      <c r="E21" s="16">
        <v>3099.31</v>
      </c>
      <c r="F21" s="49">
        <v>1.48</v>
      </c>
    </row>
    <row r="22" spans="1:6" x14ac:dyDescent="0.25">
      <c r="A22" s="76"/>
      <c r="B22" s="14" t="s">
        <v>35</v>
      </c>
      <c r="C22" s="15" t="s">
        <v>36</v>
      </c>
      <c r="D22" s="16">
        <v>43.5</v>
      </c>
      <c r="E22" s="16">
        <v>1495.11</v>
      </c>
      <c r="F22" s="49">
        <v>34.369999999999997</v>
      </c>
    </row>
    <row r="23" spans="1:6" x14ac:dyDescent="0.25">
      <c r="A23" s="17"/>
      <c r="B23" s="18"/>
      <c r="C23" s="19" t="s">
        <v>40</v>
      </c>
      <c r="D23" s="84">
        <f>SUM(E15:E22)</f>
        <v>70337.759999999995</v>
      </c>
      <c r="E23" s="84"/>
      <c r="F23" s="84"/>
    </row>
    <row r="24" spans="1:6" x14ac:dyDescent="0.25">
      <c r="A24" s="75" t="s">
        <v>41</v>
      </c>
      <c r="B24" s="40" t="s">
        <v>42</v>
      </c>
      <c r="C24" s="15" t="s">
        <v>43</v>
      </c>
      <c r="D24" s="16">
        <v>420.5</v>
      </c>
      <c r="E24" s="16">
        <v>17275.28</v>
      </c>
      <c r="F24" s="49">
        <v>41.07</v>
      </c>
    </row>
    <row r="25" spans="1:6" x14ac:dyDescent="0.25">
      <c r="A25" s="76"/>
      <c r="B25" s="40" t="s">
        <v>46</v>
      </c>
      <c r="C25" s="15" t="s">
        <v>47</v>
      </c>
      <c r="D25" s="16">
        <v>397896</v>
      </c>
      <c r="E25" s="16">
        <v>45529.05</v>
      </c>
      <c r="F25" s="49">
        <v>0.11</v>
      </c>
    </row>
    <row r="26" spans="1:6" x14ac:dyDescent="0.25">
      <c r="A26" s="76"/>
      <c r="B26" s="38" t="s">
        <v>48</v>
      </c>
      <c r="C26" s="15" t="s">
        <v>111</v>
      </c>
      <c r="D26" s="16">
        <v>43</v>
      </c>
      <c r="E26" s="16">
        <v>1532.76</v>
      </c>
      <c r="F26" s="49">
        <v>35.65</v>
      </c>
    </row>
    <row r="27" spans="1:6" x14ac:dyDescent="0.25">
      <c r="A27" s="76"/>
      <c r="B27" s="78" t="s">
        <v>50</v>
      </c>
      <c r="C27" s="15" t="s">
        <v>51</v>
      </c>
      <c r="D27" s="16">
        <v>3052</v>
      </c>
      <c r="E27" s="16">
        <v>8327.06</v>
      </c>
      <c r="F27" s="49">
        <v>2.73</v>
      </c>
    </row>
    <row r="28" spans="1:6" x14ac:dyDescent="0.25">
      <c r="A28" s="77"/>
      <c r="B28" s="80"/>
      <c r="C28" s="15" t="s">
        <v>52</v>
      </c>
      <c r="D28" s="27" t="s">
        <v>39</v>
      </c>
      <c r="E28" s="16">
        <v>1653.95</v>
      </c>
      <c r="F28" s="27" t="s">
        <v>39</v>
      </c>
    </row>
    <row r="29" spans="1:6" x14ac:dyDescent="0.25">
      <c r="A29" s="17"/>
      <c r="B29" s="18"/>
      <c r="C29" s="19" t="s">
        <v>53</v>
      </c>
      <c r="D29" s="84">
        <f>SUM(E24:E28)</f>
        <v>74318.100000000006</v>
      </c>
      <c r="E29" s="84"/>
      <c r="F29" s="84"/>
    </row>
    <row r="30" spans="1:6" x14ac:dyDescent="0.25">
      <c r="A30" s="75" t="s">
        <v>54</v>
      </c>
      <c r="B30" s="78" t="s">
        <v>55</v>
      </c>
      <c r="C30" s="15" t="s">
        <v>112</v>
      </c>
      <c r="D30" s="16">
        <v>2005</v>
      </c>
      <c r="E30" s="16">
        <v>435.97</v>
      </c>
      <c r="F30" s="49">
        <v>0.22</v>
      </c>
    </row>
    <row r="31" spans="1:6" x14ac:dyDescent="0.25">
      <c r="A31" s="76"/>
      <c r="B31" s="79"/>
      <c r="C31" s="15" t="s">
        <v>149</v>
      </c>
      <c r="D31" s="16">
        <v>94</v>
      </c>
      <c r="E31" s="16">
        <v>3661.82</v>
      </c>
      <c r="F31" s="49">
        <v>38.96</v>
      </c>
    </row>
    <row r="32" spans="1:6" x14ac:dyDescent="0.25">
      <c r="A32" s="76"/>
      <c r="B32" s="79"/>
      <c r="C32" s="15" t="s">
        <v>57</v>
      </c>
      <c r="D32" s="16">
        <v>2118.5</v>
      </c>
      <c r="E32" s="16">
        <v>5497.43</v>
      </c>
      <c r="F32" s="49">
        <v>2.59</v>
      </c>
    </row>
    <row r="33" spans="1:6" x14ac:dyDescent="0.25">
      <c r="A33" s="76"/>
      <c r="B33" s="79"/>
      <c r="C33" s="15" t="s">
        <v>102</v>
      </c>
      <c r="D33" s="16">
        <v>6086</v>
      </c>
      <c r="E33" s="16">
        <v>4138.28</v>
      </c>
      <c r="F33" s="49">
        <v>0.68</v>
      </c>
    </row>
    <row r="34" spans="1:6" s="12" customFormat="1" x14ac:dyDescent="0.25">
      <c r="A34" s="76"/>
      <c r="B34" s="79"/>
      <c r="C34" s="15" t="s">
        <v>201</v>
      </c>
      <c r="D34" s="16">
        <v>151</v>
      </c>
      <c r="E34" s="16">
        <v>3811.27</v>
      </c>
      <c r="F34" s="49">
        <v>25.24</v>
      </c>
    </row>
    <row r="35" spans="1:6" x14ac:dyDescent="0.25">
      <c r="A35" s="17"/>
      <c r="B35" s="18"/>
      <c r="C35" s="19" t="s">
        <v>59</v>
      </c>
      <c r="D35" s="84">
        <f>SUM(E30:E34)</f>
        <v>17544.77</v>
      </c>
      <c r="E35" s="84"/>
      <c r="F35" s="84"/>
    </row>
    <row r="36" spans="1:6" x14ac:dyDescent="0.25">
      <c r="A36" s="76" t="s">
        <v>60</v>
      </c>
      <c r="B36" s="14" t="s">
        <v>113</v>
      </c>
      <c r="C36" s="15" t="s">
        <v>114</v>
      </c>
      <c r="D36" s="16">
        <v>37.5</v>
      </c>
      <c r="E36" s="16">
        <v>1487.51</v>
      </c>
      <c r="F36" s="49">
        <v>39.67</v>
      </c>
    </row>
    <row r="37" spans="1:6" s="12" customFormat="1" x14ac:dyDescent="0.25">
      <c r="A37" s="76"/>
      <c r="B37" s="74" t="s">
        <v>144</v>
      </c>
      <c r="C37" s="15" t="s">
        <v>205</v>
      </c>
      <c r="D37" s="16">
        <v>171</v>
      </c>
      <c r="E37" s="16">
        <v>8316.0300000000007</v>
      </c>
      <c r="F37" s="49">
        <v>48.63</v>
      </c>
    </row>
    <row r="38" spans="1:6" x14ac:dyDescent="0.25">
      <c r="A38" s="76"/>
      <c r="B38" s="78" t="s">
        <v>61</v>
      </c>
      <c r="C38" s="15" t="s">
        <v>62</v>
      </c>
      <c r="D38" s="16">
        <v>112</v>
      </c>
      <c r="E38" s="16">
        <v>4424.26</v>
      </c>
      <c r="F38" s="49">
        <v>39.5</v>
      </c>
    </row>
    <row r="39" spans="1:6" x14ac:dyDescent="0.25">
      <c r="A39" s="76"/>
      <c r="B39" s="80"/>
      <c r="C39" s="15" t="s">
        <v>63</v>
      </c>
      <c r="D39" s="16">
        <v>145</v>
      </c>
      <c r="E39" s="16">
        <v>4657.2</v>
      </c>
      <c r="F39" s="49">
        <v>32.119999999999997</v>
      </c>
    </row>
    <row r="40" spans="1:6" x14ac:dyDescent="0.25">
      <c r="A40" s="17"/>
      <c r="B40" s="18"/>
      <c r="C40" s="19" t="s">
        <v>74</v>
      </c>
      <c r="D40" s="84">
        <f>SUM(E36:E39)</f>
        <v>18885</v>
      </c>
      <c r="E40" s="84"/>
      <c r="F40" s="84"/>
    </row>
    <row r="41" spans="1:6" x14ac:dyDescent="0.25">
      <c r="A41" s="75" t="s">
        <v>75</v>
      </c>
      <c r="B41" s="78" t="s">
        <v>76</v>
      </c>
      <c r="C41" s="15" t="s">
        <v>77</v>
      </c>
      <c r="D41" s="16">
        <v>188</v>
      </c>
      <c r="E41" s="16">
        <v>6759.23</v>
      </c>
      <c r="F41" s="49">
        <v>35.950000000000003</v>
      </c>
    </row>
    <row r="42" spans="1:6" x14ac:dyDescent="0.25">
      <c r="A42" s="76"/>
      <c r="B42" s="80"/>
      <c r="C42" s="15" t="s">
        <v>78</v>
      </c>
      <c r="D42" s="16">
        <v>291</v>
      </c>
      <c r="E42" s="16">
        <v>10870.95</v>
      </c>
      <c r="F42" s="49">
        <v>37.36</v>
      </c>
    </row>
    <row r="43" spans="1:6" x14ac:dyDescent="0.25">
      <c r="A43" s="76"/>
      <c r="B43" s="78" t="s">
        <v>79</v>
      </c>
      <c r="C43" s="15" t="s">
        <v>80</v>
      </c>
      <c r="D43" s="16">
        <v>128003</v>
      </c>
      <c r="E43" s="16">
        <v>2732.26</v>
      </c>
      <c r="F43" s="49">
        <v>0.02</v>
      </c>
    </row>
    <row r="44" spans="1:6" x14ac:dyDescent="0.25">
      <c r="A44" s="76"/>
      <c r="B44" s="79"/>
      <c r="C44" s="15" t="s">
        <v>81</v>
      </c>
      <c r="D44" s="16">
        <v>1230285</v>
      </c>
      <c r="E44" s="16">
        <v>68949.060000000012</v>
      </c>
      <c r="F44" s="49">
        <v>0.06</v>
      </c>
    </row>
    <row r="45" spans="1:6" x14ac:dyDescent="0.25">
      <c r="A45" s="76"/>
      <c r="B45" s="80"/>
      <c r="C45" s="15" t="s">
        <v>82</v>
      </c>
      <c r="D45" s="16">
        <v>224735</v>
      </c>
      <c r="E45" s="16">
        <v>61849.979999999996</v>
      </c>
      <c r="F45" s="49">
        <v>0.27</v>
      </c>
    </row>
    <row r="46" spans="1:6" s="12" customFormat="1" x14ac:dyDescent="0.25">
      <c r="A46" s="76"/>
      <c r="B46" s="79" t="s">
        <v>83</v>
      </c>
      <c r="C46" s="15" t="s">
        <v>196</v>
      </c>
      <c r="D46" s="16">
        <v>527</v>
      </c>
      <c r="E46" s="16">
        <v>9609.9</v>
      </c>
      <c r="F46" s="49">
        <v>18.239999999999998</v>
      </c>
    </row>
    <row r="47" spans="1:6" x14ac:dyDescent="0.25">
      <c r="A47" s="77"/>
      <c r="B47" s="80"/>
      <c r="C47" s="15" t="s">
        <v>84</v>
      </c>
      <c r="D47" s="16">
        <v>3045</v>
      </c>
      <c r="E47" s="16">
        <v>22180.720000000001</v>
      </c>
      <c r="F47" s="49">
        <v>7.28</v>
      </c>
    </row>
    <row r="48" spans="1:6" x14ac:dyDescent="0.25">
      <c r="A48" s="17"/>
      <c r="B48" s="18"/>
      <c r="C48" s="19" t="s">
        <v>85</v>
      </c>
      <c r="D48" s="81">
        <f>SUM(E41:E47)</f>
        <v>182952.1</v>
      </c>
      <c r="E48" s="82"/>
      <c r="F48" s="83"/>
    </row>
    <row r="49" spans="1:6" x14ac:dyDescent="0.25">
      <c r="A49" s="75" t="s">
        <v>86</v>
      </c>
      <c r="B49" s="78" t="s">
        <v>87</v>
      </c>
      <c r="C49" s="15" t="s">
        <v>147</v>
      </c>
      <c r="D49" s="16">
        <v>90.48</v>
      </c>
      <c r="E49" s="16">
        <v>19194.93</v>
      </c>
      <c r="F49" s="49">
        <v>212.15</v>
      </c>
    </row>
    <row r="50" spans="1:6" x14ac:dyDescent="0.25">
      <c r="A50" s="76"/>
      <c r="B50" s="79"/>
      <c r="C50" s="15" t="s">
        <v>88</v>
      </c>
      <c r="D50" s="16">
        <v>2616</v>
      </c>
      <c r="E50" s="16">
        <v>11410.02</v>
      </c>
      <c r="F50" s="49">
        <v>4.3600000000000003</v>
      </c>
    </row>
    <row r="51" spans="1:6" x14ac:dyDescent="0.25">
      <c r="A51" s="76"/>
      <c r="B51" s="79"/>
      <c r="C51" s="15" t="s">
        <v>89</v>
      </c>
      <c r="D51" s="16">
        <v>3661.5</v>
      </c>
      <c r="E51" s="16">
        <v>164596.5</v>
      </c>
      <c r="F51" s="49">
        <v>44.95</v>
      </c>
    </row>
    <row r="52" spans="1:6" x14ac:dyDescent="0.25">
      <c r="A52" s="76"/>
      <c r="B52" s="80"/>
      <c r="C52" s="15" t="s">
        <v>148</v>
      </c>
      <c r="D52" s="16">
        <v>20</v>
      </c>
      <c r="E52" s="16">
        <v>876.81</v>
      </c>
      <c r="F52" s="49">
        <v>43.84</v>
      </c>
    </row>
    <row r="53" spans="1:6" x14ac:dyDescent="0.25">
      <c r="A53" s="76"/>
      <c r="B53" s="14" t="s">
        <v>92</v>
      </c>
      <c r="C53" s="15" t="s">
        <v>93</v>
      </c>
      <c r="D53" s="16">
        <v>17558.25</v>
      </c>
      <c r="E53" s="16">
        <v>624913.43000000005</v>
      </c>
      <c r="F53" s="49">
        <v>35.58</v>
      </c>
    </row>
    <row r="54" spans="1:6" x14ac:dyDescent="0.25">
      <c r="A54" s="76"/>
      <c r="B54" s="38" t="s">
        <v>94</v>
      </c>
      <c r="C54" s="15" t="s">
        <v>96</v>
      </c>
      <c r="D54" s="16">
        <v>34.5</v>
      </c>
      <c r="E54" s="16">
        <v>3762.38</v>
      </c>
      <c r="F54" s="49">
        <v>109.05</v>
      </c>
    </row>
    <row r="55" spans="1:6" x14ac:dyDescent="0.25">
      <c r="A55" s="17"/>
      <c r="B55" s="18"/>
      <c r="C55" s="19" t="s">
        <v>99</v>
      </c>
      <c r="D55" s="81">
        <f>SUM(E49:E54)</f>
        <v>824754.07000000007</v>
      </c>
      <c r="E55" s="82"/>
      <c r="F55" s="83"/>
    </row>
    <row r="56" spans="1:6" ht="15.75" x14ac:dyDescent="0.25">
      <c r="A56" s="21" t="s">
        <v>100</v>
      </c>
      <c r="B56" s="22"/>
      <c r="C56" s="23"/>
      <c r="D56" s="86">
        <f>D55+D48+D40+D35+D29+D23+D14+D7+D3</f>
        <v>1817035.55</v>
      </c>
      <c r="E56" s="86"/>
      <c r="F56" s="86"/>
    </row>
  </sheetData>
  <sheetProtection algorithmName="SHA-512" hashValue="hZI4gcvF5ldsl3N8Q9C1zyLTtTF73mEqhAdMtNyjFgWvi+vjphUxO+vrlcpJWkh874SqU9WcEqz6IULlPMQFIw==" saltValue="N5JsyY4GWT39mhsqtp+gaA==" spinCount="100000" sheet="1" objects="1" scenarios="1" autoFilter="0"/>
  <mergeCells count="31">
    <mergeCell ref="D48:F48"/>
    <mergeCell ref="A49:A54"/>
    <mergeCell ref="B49:B52"/>
    <mergeCell ref="D55:F55"/>
    <mergeCell ref="D56:F56"/>
    <mergeCell ref="D40:F40"/>
    <mergeCell ref="A41:A47"/>
    <mergeCell ref="B41:B42"/>
    <mergeCell ref="B43:B45"/>
    <mergeCell ref="D29:F29"/>
    <mergeCell ref="A30:A34"/>
    <mergeCell ref="B30:B34"/>
    <mergeCell ref="D35:F35"/>
    <mergeCell ref="A36:A39"/>
    <mergeCell ref="B38:B39"/>
    <mergeCell ref="B46:B47"/>
    <mergeCell ref="D23:F23"/>
    <mergeCell ref="A24:A28"/>
    <mergeCell ref="B27:B28"/>
    <mergeCell ref="D14:F14"/>
    <mergeCell ref="A15:A22"/>
    <mergeCell ref="B16:B17"/>
    <mergeCell ref="B19:B21"/>
    <mergeCell ref="A8:A13"/>
    <mergeCell ref="B8:B10"/>
    <mergeCell ref="B12:B13"/>
    <mergeCell ref="A1:C1"/>
    <mergeCell ref="D3:F3"/>
    <mergeCell ref="A4:A6"/>
    <mergeCell ref="B4:B5"/>
    <mergeCell ref="D7:F7"/>
  </mergeCells>
  <pageMargins left="0.7" right="0.7" top="0.75" bottom="0.75" header="0.3" footer="0.3"/>
  <pageSetup paperSize="9" scale="4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0CA6-8EDF-4E82-A1C9-632EA1AB10E0}">
  <sheetPr>
    <pageSetUpPr fitToPage="1"/>
  </sheetPr>
  <dimension ref="A1:F35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3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185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4</v>
      </c>
      <c r="C2" s="15" t="s">
        <v>5</v>
      </c>
      <c r="D2" s="16"/>
      <c r="E2" s="16">
        <v>143129.97</v>
      </c>
      <c r="F2" s="49"/>
    </row>
    <row r="3" spans="1:6" x14ac:dyDescent="0.25">
      <c r="A3" s="17"/>
      <c r="B3" s="18"/>
      <c r="C3" s="19" t="s">
        <v>6</v>
      </c>
      <c r="D3" s="84">
        <f>SUM(E2:E2)</f>
        <v>143129.97</v>
      </c>
      <c r="E3" s="84"/>
      <c r="F3" s="84"/>
    </row>
    <row r="4" spans="1:6" x14ac:dyDescent="0.25">
      <c r="A4" s="76" t="s">
        <v>13</v>
      </c>
      <c r="B4" s="14" t="s">
        <v>175</v>
      </c>
      <c r="C4" s="15" t="s">
        <v>176</v>
      </c>
      <c r="D4" s="16">
        <v>4.05</v>
      </c>
      <c r="E4" s="16">
        <v>67833.34</v>
      </c>
      <c r="F4" s="16">
        <v>15765.89</v>
      </c>
    </row>
    <row r="5" spans="1:6" s="12" customFormat="1" x14ac:dyDescent="0.25">
      <c r="A5" s="76"/>
      <c r="B5" s="78" t="s">
        <v>163</v>
      </c>
      <c r="C5" s="15" t="s">
        <v>198</v>
      </c>
      <c r="D5" s="16">
        <v>875</v>
      </c>
      <c r="E5" s="16">
        <v>30075.81</v>
      </c>
      <c r="F5" s="16">
        <v>37.6</v>
      </c>
    </row>
    <row r="6" spans="1:6" x14ac:dyDescent="0.25">
      <c r="A6" s="76"/>
      <c r="B6" s="80"/>
      <c r="C6" s="15" t="s">
        <v>164</v>
      </c>
      <c r="D6" s="16">
        <v>22.37</v>
      </c>
      <c r="E6" s="16">
        <v>146230.45000000001</v>
      </c>
      <c r="F6" s="16">
        <v>22315.040000000001</v>
      </c>
    </row>
    <row r="7" spans="1:6" x14ac:dyDescent="0.25">
      <c r="A7" s="76"/>
      <c r="B7" s="38" t="s">
        <v>18</v>
      </c>
      <c r="C7" s="15" t="s">
        <v>20</v>
      </c>
      <c r="D7" s="16">
        <v>23</v>
      </c>
      <c r="E7" s="16">
        <v>629.07000000000005</v>
      </c>
      <c r="F7" s="16">
        <v>27.35</v>
      </c>
    </row>
    <row r="8" spans="1:6" x14ac:dyDescent="0.25">
      <c r="A8" s="17"/>
      <c r="B8" s="18"/>
      <c r="C8" s="19" t="s">
        <v>23</v>
      </c>
      <c r="D8" s="84">
        <f>SUM(E4:E7)</f>
        <v>244768.67</v>
      </c>
      <c r="E8" s="84"/>
      <c r="F8" s="84"/>
    </row>
    <row r="9" spans="1:6" x14ac:dyDescent="0.25">
      <c r="A9" s="75" t="s">
        <v>24</v>
      </c>
      <c r="B9" s="78" t="s">
        <v>25</v>
      </c>
      <c r="C9" s="15" t="s">
        <v>152</v>
      </c>
      <c r="D9" s="16">
        <v>3338</v>
      </c>
      <c r="E9" s="16">
        <v>48612.6</v>
      </c>
      <c r="F9" s="16">
        <v>14.56</v>
      </c>
    </row>
    <row r="10" spans="1:6" x14ac:dyDescent="0.25">
      <c r="A10" s="76"/>
      <c r="B10" s="80"/>
      <c r="C10" s="15" t="s">
        <v>26</v>
      </c>
      <c r="D10" s="16">
        <v>10732</v>
      </c>
      <c r="E10" s="16">
        <v>268704.2</v>
      </c>
      <c r="F10" s="16">
        <v>32.229999999999997</v>
      </c>
    </row>
    <row r="11" spans="1:6" x14ac:dyDescent="0.25">
      <c r="A11" s="76"/>
      <c r="B11" s="14" t="s">
        <v>35</v>
      </c>
      <c r="C11" s="15" t="s">
        <v>36</v>
      </c>
      <c r="D11" s="16">
        <v>161</v>
      </c>
      <c r="E11" s="16">
        <v>5363.58</v>
      </c>
      <c r="F11" s="16">
        <v>33.31</v>
      </c>
    </row>
    <row r="12" spans="1:6" x14ac:dyDescent="0.25">
      <c r="A12" s="76"/>
      <c r="B12" s="40" t="s">
        <v>37</v>
      </c>
      <c r="C12" s="15" t="s">
        <v>38</v>
      </c>
      <c r="D12" s="16">
        <v>1108.5</v>
      </c>
      <c r="E12" s="16">
        <v>34842.120000000003</v>
      </c>
      <c r="F12" s="16">
        <v>30.17</v>
      </c>
    </row>
    <row r="13" spans="1:6" x14ac:dyDescent="0.25">
      <c r="A13" s="17"/>
      <c r="B13" s="18"/>
      <c r="C13" s="19" t="s">
        <v>40</v>
      </c>
      <c r="D13" s="84">
        <f>SUM(E9:E12)</f>
        <v>357522.5</v>
      </c>
      <c r="E13" s="84"/>
      <c r="F13" s="84"/>
    </row>
    <row r="14" spans="1:6" x14ac:dyDescent="0.25">
      <c r="A14" s="76" t="s">
        <v>41</v>
      </c>
      <c r="B14" s="78" t="s">
        <v>44</v>
      </c>
      <c r="C14" s="15" t="s">
        <v>109</v>
      </c>
      <c r="D14" s="16">
        <v>39410</v>
      </c>
      <c r="E14" s="16">
        <v>49150.19000000001</v>
      </c>
      <c r="F14" s="16">
        <v>1.2614285714285711</v>
      </c>
    </row>
    <row r="15" spans="1:6" x14ac:dyDescent="0.25">
      <c r="A15" s="76"/>
      <c r="B15" s="80"/>
      <c r="C15" s="15" t="s">
        <v>45</v>
      </c>
      <c r="D15" s="16">
        <v>13100</v>
      </c>
      <c r="E15" s="16">
        <v>12175.710000000001</v>
      </c>
      <c r="F15" s="16">
        <v>0.93500000000000005</v>
      </c>
    </row>
    <row r="16" spans="1:6" x14ac:dyDescent="0.25">
      <c r="A16" s="17"/>
      <c r="B16" s="18"/>
      <c r="C16" s="19" t="s">
        <v>53</v>
      </c>
      <c r="D16" s="84">
        <f>SUM(E14:E15)</f>
        <v>61325.900000000009</v>
      </c>
      <c r="E16" s="84"/>
      <c r="F16" s="84"/>
    </row>
    <row r="17" spans="1:6" x14ac:dyDescent="0.25">
      <c r="A17" s="76" t="s">
        <v>54</v>
      </c>
      <c r="B17" s="78" t="s">
        <v>55</v>
      </c>
      <c r="C17" s="15" t="s">
        <v>149</v>
      </c>
      <c r="D17" s="16">
        <v>100</v>
      </c>
      <c r="E17" s="16">
        <v>3108.75</v>
      </c>
      <c r="F17" s="16">
        <v>33.646666666666668</v>
      </c>
    </row>
    <row r="18" spans="1:6" x14ac:dyDescent="0.25">
      <c r="A18" s="76"/>
      <c r="B18" s="79"/>
      <c r="C18" s="15" t="s">
        <v>102</v>
      </c>
      <c r="D18" s="16">
        <v>26.5</v>
      </c>
      <c r="E18" s="16">
        <v>2913.17</v>
      </c>
      <c r="F18" s="16">
        <v>255.17500000000001</v>
      </c>
    </row>
    <row r="19" spans="1:6" x14ac:dyDescent="0.25">
      <c r="A19" s="76"/>
      <c r="B19" s="80"/>
      <c r="C19" s="15" t="s">
        <v>150</v>
      </c>
      <c r="D19" s="16">
        <v>7538.9</v>
      </c>
      <c r="E19" s="16">
        <v>231904.25</v>
      </c>
      <c r="F19" s="16">
        <v>30.151999999999997</v>
      </c>
    </row>
    <row r="20" spans="1:6" x14ac:dyDescent="0.25">
      <c r="A20" s="17"/>
      <c r="B20" s="18"/>
      <c r="C20" s="19" t="s">
        <v>59</v>
      </c>
      <c r="D20" s="84">
        <f>SUM(E17:E19)</f>
        <v>237926.17</v>
      </c>
      <c r="E20" s="84"/>
      <c r="F20" s="84"/>
    </row>
    <row r="21" spans="1:6" x14ac:dyDescent="0.25">
      <c r="A21" s="76" t="s">
        <v>60</v>
      </c>
      <c r="B21" s="14" t="s">
        <v>113</v>
      </c>
      <c r="C21" s="15" t="s">
        <v>114</v>
      </c>
      <c r="D21" s="16">
        <v>453</v>
      </c>
      <c r="E21" s="16">
        <v>12737.74</v>
      </c>
      <c r="F21" s="16">
        <v>33.335000000000001</v>
      </c>
    </row>
    <row r="22" spans="1:6" s="12" customFormat="1" x14ac:dyDescent="0.25">
      <c r="A22" s="76"/>
      <c r="B22" s="52" t="s">
        <v>115</v>
      </c>
      <c r="C22" s="15" t="s">
        <v>120</v>
      </c>
      <c r="D22" s="16">
        <v>421</v>
      </c>
      <c r="E22" s="16">
        <v>16138.699999999999</v>
      </c>
      <c r="F22" s="16">
        <v>35.097499999999997</v>
      </c>
    </row>
    <row r="23" spans="1:6" x14ac:dyDescent="0.25">
      <c r="A23" s="76"/>
      <c r="B23" s="40" t="s">
        <v>61</v>
      </c>
      <c r="C23" s="15" t="s">
        <v>62</v>
      </c>
      <c r="D23" s="16">
        <v>335.5</v>
      </c>
      <c r="E23" s="16">
        <v>7161.52</v>
      </c>
      <c r="F23" s="16">
        <v>21.35</v>
      </c>
    </row>
    <row r="24" spans="1:6" x14ac:dyDescent="0.25">
      <c r="A24" s="76"/>
      <c r="B24" s="78" t="s">
        <v>64</v>
      </c>
      <c r="C24" s="15" t="s">
        <v>66</v>
      </c>
      <c r="D24" s="16">
        <v>769.5</v>
      </c>
      <c r="E24" s="16">
        <v>25063.89</v>
      </c>
      <c r="F24" s="16">
        <v>29.975000000000001</v>
      </c>
    </row>
    <row r="25" spans="1:6" x14ac:dyDescent="0.25">
      <c r="A25" s="76"/>
      <c r="B25" s="80"/>
      <c r="C25" s="15" t="s">
        <v>67</v>
      </c>
      <c r="D25" s="16">
        <v>211.25</v>
      </c>
      <c r="E25" s="16">
        <v>6987.07</v>
      </c>
      <c r="F25" s="16">
        <v>32.853333333333332</v>
      </c>
    </row>
    <row r="26" spans="1:6" x14ac:dyDescent="0.25">
      <c r="A26" s="76"/>
      <c r="B26" s="38" t="s">
        <v>68</v>
      </c>
      <c r="C26" s="15" t="s">
        <v>71</v>
      </c>
      <c r="D26" s="16">
        <v>2581.75</v>
      </c>
      <c r="E26" s="16">
        <v>79614.149999999994</v>
      </c>
      <c r="F26" s="16">
        <v>30.22</v>
      </c>
    </row>
    <row r="27" spans="1:6" x14ac:dyDescent="0.25">
      <c r="A27" s="17"/>
      <c r="B27" s="18"/>
      <c r="C27" s="19" t="s">
        <v>74</v>
      </c>
      <c r="D27" s="84">
        <f>SUM(E21:E26)</f>
        <v>147703.07</v>
      </c>
      <c r="E27" s="84"/>
      <c r="F27" s="84"/>
    </row>
    <row r="28" spans="1:6" x14ac:dyDescent="0.25">
      <c r="A28" s="75" t="s">
        <v>75</v>
      </c>
      <c r="B28" s="40" t="s">
        <v>76</v>
      </c>
      <c r="C28" s="15" t="s">
        <v>77</v>
      </c>
      <c r="D28" s="16">
        <v>11076.65</v>
      </c>
      <c r="E28" s="16">
        <v>499592.54000000004</v>
      </c>
      <c r="F28" s="16">
        <v>44.65</v>
      </c>
    </row>
    <row r="29" spans="1:6" x14ac:dyDescent="0.25">
      <c r="A29" s="76"/>
      <c r="B29" s="38" t="s">
        <v>79</v>
      </c>
      <c r="C29" s="15" t="s">
        <v>81</v>
      </c>
      <c r="D29" s="16">
        <v>423650</v>
      </c>
      <c r="E29" s="16">
        <v>127802.76999999999</v>
      </c>
      <c r="F29" s="16">
        <v>0.27499999999999997</v>
      </c>
    </row>
    <row r="30" spans="1:6" x14ac:dyDescent="0.25">
      <c r="A30" s="17"/>
      <c r="B30" s="18"/>
      <c r="C30" s="19" t="s">
        <v>85</v>
      </c>
      <c r="D30" s="81">
        <f>SUM(E28:E29)</f>
        <v>627395.31000000006</v>
      </c>
      <c r="E30" s="82"/>
      <c r="F30" s="83"/>
    </row>
    <row r="31" spans="1:6" x14ac:dyDescent="0.25">
      <c r="A31" s="75" t="s">
        <v>86</v>
      </c>
      <c r="B31" s="39" t="s">
        <v>87</v>
      </c>
      <c r="C31" s="15" t="s">
        <v>148</v>
      </c>
      <c r="D31" s="16">
        <v>1380.75</v>
      </c>
      <c r="E31" s="16">
        <v>45571.53</v>
      </c>
      <c r="F31" s="16">
        <v>37.95333333333334</v>
      </c>
    </row>
    <row r="32" spans="1:6" s="12" customFormat="1" x14ac:dyDescent="0.25">
      <c r="A32" s="76"/>
      <c r="B32" s="78" t="s">
        <v>94</v>
      </c>
      <c r="C32" s="15" t="s">
        <v>95</v>
      </c>
      <c r="D32" s="16">
        <v>2137.25</v>
      </c>
      <c r="E32" s="16">
        <v>80106.34</v>
      </c>
      <c r="F32" s="16">
        <v>17.125</v>
      </c>
    </row>
    <row r="33" spans="1:6" x14ac:dyDescent="0.25">
      <c r="A33" s="76"/>
      <c r="B33" s="80"/>
      <c r="C33" s="15" t="s">
        <v>97</v>
      </c>
      <c r="D33" s="16">
        <v>88.5</v>
      </c>
      <c r="E33" s="16">
        <v>2632.59</v>
      </c>
      <c r="F33" s="16">
        <v>29.75</v>
      </c>
    </row>
    <row r="34" spans="1:6" x14ac:dyDescent="0.25">
      <c r="A34" s="17"/>
      <c r="B34" s="18"/>
      <c r="C34" s="19" t="s">
        <v>99</v>
      </c>
      <c r="D34" s="81">
        <f>SUM(E31:E33)</f>
        <v>128310.45999999999</v>
      </c>
      <c r="E34" s="82"/>
      <c r="F34" s="83"/>
    </row>
    <row r="35" spans="1:6" ht="15.75" x14ac:dyDescent="0.25">
      <c r="A35" s="21" t="s">
        <v>100</v>
      </c>
      <c r="B35" s="22"/>
      <c r="C35" s="23"/>
      <c r="D35" s="86">
        <f>D34+D30+D27+D20+D16+D13+D8+D3</f>
        <v>1948082.0499999998</v>
      </c>
      <c r="E35" s="86"/>
      <c r="F35" s="86"/>
    </row>
  </sheetData>
  <sheetProtection algorithmName="SHA-512" hashValue="ANYmGagyUnftcC4NMzoQjpYRvS7nFwxPSnXcyMWnrGdR/emTp3YRQh1kClpuNzYyaTlGZtLesUCExoiD2MHkVg==" saltValue="E3dtLp3LJx9DdAkr485t+w==" spinCount="100000" sheet="1" objects="1" scenarios="1" autoFilter="0"/>
  <mergeCells count="23">
    <mergeCell ref="D35:F35"/>
    <mergeCell ref="D27:F27"/>
    <mergeCell ref="A28:A29"/>
    <mergeCell ref="D16:F16"/>
    <mergeCell ref="A17:A19"/>
    <mergeCell ref="D20:F20"/>
    <mergeCell ref="A21:A26"/>
    <mergeCell ref="B17:B19"/>
    <mergeCell ref="B24:B25"/>
    <mergeCell ref="A31:A33"/>
    <mergeCell ref="D30:F30"/>
    <mergeCell ref="D34:F34"/>
    <mergeCell ref="A1:C1"/>
    <mergeCell ref="D3:F3"/>
    <mergeCell ref="A4:A7"/>
    <mergeCell ref="B32:B33"/>
    <mergeCell ref="D13:F13"/>
    <mergeCell ref="A14:A15"/>
    <mergeCell ref="B14:B15"/>
    <mergeCell ref="D8:F8"/>
    <mergeCell ref="A9:A12"/>
    <mergeCell ref="B9:B10"/>
    <mergeCell ref="B5:B6"/>
  </mergeCells>
  <pageMargins left="0.7" right="0.7" top="0.75" bottom="0.75" header="0.3" footer="0.3"/>
  <pageSetup paperSize="9" scale="4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D277-F63F-4995-AC21-E70342D86753}">
  <sheetPr>
    <pageSetUpPr fitToPage="1"/>
  </sheetPr>
  <dimension ref="A1:F50"/>
  <sheetViews>
    <sheetView workbookViewId="0">
      <pane ySplit="1" topLeftCell="A20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3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186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4</v>
      </c>
      <c r="C2" s="15" t="s">
        <v>5</v>
      </c>
      <c r="D2" s="16"/>
      <c r="E2" s="16">
        <v>32168.600000000002</v>
      </c>
      <c r="F2" s="49"/>
    </row>
    <row r="3" spans="1:6" x14ac:dyDescent="0.25">
      <c r="A3" s="17"/>
      <c r="B3" s="18"/>
      <c r="C3" s="19" t="s">
        <v>6</v>
      </c>
      <c r="D3" s="84">
        <f>SUM(E2:E2)</f>
        <v>32168.600000000002</v>
      </c>
      <c r="E3" s="84"/>
      <c r="F3" s="84"/>
    </row>
    <row r="4" spans="1:6" x14ac:dyDescent="0.25">
      <c r="A4" s="75" t="s">
        <v>7</v>
      </c>
      <c r="B4" s="78" t="s">
        <v>8</v>
      </c>
      <c r="C4" s="15" t="s">
        <v>104</v>
      </c>
      <c r="D4" s="16">
        <v>823.68999999999994</v>
      </c>
      <c r="E4" s="16">
        <v>132966.79999999999</v>
      </c>
      <c r="F4" s="49">
        <v>1080.1583333333331</v>
      </c>
    </row>
    <row r="5" spans="1:6" x14ac:dyDescent="0.25">
      <c r="A5" s="76"/>
      <c r="B5" s="79"/>
      <c r="C5" s="15" t="s">
        <v>173</v>
      </c>
      <c r="D5" s="16">
        <v>22.98</v>
      </c>
      <c r="E5" s="16">
        <v>5635.49</v>
      </c>
      <c r="F5" s="49">
        <v>269.41500000000002</v>
      </c>
    </row>
    <row r="6" spans="1:6" x14ac:dyDescent="0.25">
      <c r="A6" s="76"/>
      <c r="B6" s="80"/>
      <c r="C6" s="51" t="s">
        <v>9</v>
      </c>
      <c r="D6" s="16">
        <v>5.4</v>
      </c>
      <c r="E6" s="16">
        <v>981.47</v>
      </c>
      <c r="F6" s="49">
        <v>181.75</v>
      </c>
    </row>
    <row r="7" spans="1:6" s="12" customFormat="1" x14ac:dyDescent="0.25">
      <c r="A7" s="77"/>
      <c r="B7" s="14" t="s">
        <v>10</v>
      </c>
      <c r="C7" s="14" t="s">
        <v>11</v>
      </c>
      <c r="D7" s="16">
        <v>100</v>
      </c>
      <c r="E7" s="16">
        <v>3654.06</v>
      </c>
      <c r="F7" s="49">
        <v>73.08</v>
      </c>
    </row>
    <row r="8" spans="1:6" x14ac:dyDescent="0.25">
      <c r="A8" s="17"/>
      <c r="B8" s="18"/>
      <c r="C8" s="19" t="s">
        <v>12</v>
      </c>
      <c r="D8" s="84">
        <f>SUM(E4:E7)</f>
        <v>143237.81999999998</v>
      </c>
      <c r="E8" s="84"/>
      <c r="F8" s="84"/>
    </row>
    <row r="9" spans="1:6" x14ac:dyDescent="0.25">
      <c r="A9" s="75" t="s">
        <v>13</v>
      </c>
      <c r="B9" s="78" t="s">
        <v>14</v>
      </c>
      <c r="C9" s="15" t="s">
        <v>16</v>
      </c>
      <c r="D9" s="16">
        <v>4</v>
      </c>
      <c r="E9" s="16">
        <v>1291.52</v>
      </c>
      <c r="F9" s="49">
        <v>322.88</v>
      </c>
    </row>
    <row r="10" spans="1:6" s="12" customFormat="1" x14ac:dyDescent="0.25">
      <c r="A10" s="76"/>
      <c r="B10" s="79"/>
      <c r="C10" s="14" t="s">
        <v>17</v>
      </c>
      <c r="D10" s="16">
        <v>16</v>
      </c>
      <c r="E10" s="16">
        <v>3683.1099999999997</v>
      </c>
      <c r="F10" s="49">
        <v>549.88</v>
      </c>
    </row>
    <row r="11" spans="1:6" s="12" customFormat="1" x14ac:dyDescent="0.25">
      <c r="A11" s="76"/>
      <c r="B11" s="80"/>
      <c r="C11" s="15" t="s">
        <v>105</v>
      </c>
      <c r="D11" s="16">
        <v>8</v>
      </c>
      <c r="E11" s="16">
        <v>1226.48</v>
      </c>
      <c r="F11" s="49">
        <v>153.31</v>
      </c>
    </row>
    <row r="12" spans="1:6" x14ac:dyDescent="0.25">
      <c r="A12" s="76"/>
      <c r="B12" s="14" t="s">
        <v>175</v>
      </c>
      <c r="C12" s="15" t="s">
        <v>176</v>
      </c>
      <c r="D12" s="16">
        <v>1.98</v>
      </c>
      <c r="E12" s="16">
        <v>1524.3700000000001</v>
      </c>
      <c r="F12" s="49">
        <v>756.55</v>
      </c>
    </row>
    <row r="13" spans="1:6" x14ac:dyDescent="0.25">
      <c r="A13" s="76"/>
      <c r="B13" s="78" t="s">
        <v>18</v>
      </c>
      <c r="C13" s="15" t="s">
        <v>19</v>
      </c>
      <c r="D13" s="16">
        <v>46</v>
      </c>
      <c r="E13" s="16">
        <v>1166.27</v>
      </c>
      <c r="F13" s="49">
        <v>25.19</v>
      </c>
    </row>
    <row r="14" spans="1:6" x14ac:dyDescent="0.25">
      <c r="A14" s="76"/>
      <c r="B14" s="79"/>
      <c r="C14" s="15" t="s">
        <v>20</v>
      </c>
      <c r="D14" s="16">
        <v>16</v>
      </c>
      <c r="E14" s="16">
        <v>396.01</v>
      </c>
      <c r="F14" s="49">
        <v>24.75</v>
      </c>
    </row>
    <row r="15" spans="1:6" x14ac:dyDescent="0.25">
      <c r="A15" s="77"/>
      <c r="B15" s="80"/>
      <c r="C15" s="15" t="s">
        <v>22</v>
      </c>
      <c r="D15" s="27" t="s">
        <v>39</v>
      </c>
      <c r="E15" s="16">
        <v>16.23</v>
      </c>
      <c r="F15" s="27" t="s">
        <v>39</v>
      </c>
    </row>
    <row r="16" spans="1:6" x14ac:dyDescent="0.25">
      <c r="A16" s="17"/>
      <c r="B16" s="18"/>
      <c r="C16" s="19" t="s">
        <v>23</v>
      </c>
      <c r="D16" s="84">
        <f>SUM(E9:E15)</f>
        <v>9303.989999999998</v>
      </c>
      <c r="E16" s="84"/>
      <c r="F16" s="84"/>
    </row>
    <row r="17" spans="1:6" x14ac:dyDescent="0.25">
      <c r="A17" s="75" t="s">
        <v>24</v>
      </c>
      <c r="B17" s="39" t="s">
        <v>25</v>
      </c>
      <c r="C17" s="15" t="s">
        <v>26</v>
      </c>
      <c r="D17" s="16">
        <v>1908.88</v>
      </c>
      <c r="E17" s="16">
        <v>78650.45</v>
      </c>
      <c r="F17" s="49">
        <v>44.7</v>
      </c>
    </row>
    <row r="18" spans="1:6" s="12" customFormat="1" x14ac:dyDescent="0.25">
      <c r="A18" s="76"/>
      <c r="B18" s="56" t="s">
        <v>29</v>
      </c>
      <c r="C18" s="15" t="s">
        <v>194</v>
      </c>
      <c r="D18" s="27" t="s">
        <v>39</v>
      </c>
      <c r="E18" s="16">
        <v>214.03</v>
      </c>
      <c r="F18" s="27" t="s">
        <v>39</v>
      </c>
    </row>
    <row r="19" spans="1:6" x14ac:dyDescent="0.25">
      <c r="A19" s="76"/>
      <c r="B19" s="78" t="s">
        <v>32</v>
      </c>
      <c r="C19" s="15" t="s">
        <v>33</v>
      </c>
      <c r="D19" s="16">
        <v>1251.26</v>
      </c>
      <c r="E19" s="16">
        <v>36603.659999999996</v>
      </c>
      <c r="F19" s="49">
        <v>38.950000000000003</v>
      </c>
    </row>
    <row r="20" spans="1:6" x14ac:dyDescent="0.25">
      <c r="A20" s="76"/>
      <c r="B20" s="80"/>
      <c r="C20" s="15" t="s">
        <v>34</v>
      </c>
      <c r="D20" s="16">
        <v>2193.5100000000002</v>
      </c>
      <c r="E20" s="16">
        <v>47177.599999999999</v>
      </c>
      <c r="F20" s="49">
        <v>15.15</v>
      </c>
    </row>
    <row r="21" spans="1:6" x14ac:dyDescent="0.25">
      <c r="A21" s="17"/>
      <c r="B21" s="18"/>
      <c r="C21" s="19" t="s">
        <v>40</v>
      </c>
      <c r="D21" s="84">
        <f>SUM(E17:E20)</f>
        <v>162645.74</v>
      </c>
      <c r="E21" s="84"/>
      <c r="F21" s="84"/>
    </row>
    <row r="22" spans="1:6" x14ac:dyDescent="0.25">
      <c r="A22" s="75" t="s">
        <v>41</v>
      </c>
      <c r="B22" s="40" t="s">
        <v>42</v>
      </c>
      <c r="C22" s="15" t="s">
        <v>43</v>
      </c>
      <c r="D22" s="16">
        <v>23</v>
      </c>
      <c r="E22" s="16">
        <v>605.19000000000005</v>
      </c>
      <c r="F22" s="49">
        <v>26.31</v>
      </c>
    </row>
    <row r="23" spans="1:6" x14ac:dyDescent="0.25">
      <c r="A23" s="76"/>
      <c r="B23" s="78" t="s">
        <v>46</v>
      </c>
      <c r="C23" s="15" t="s">
        <v>47</v>
      </c>
      <c r="D23" s="16">
        <v>12990.52</v>
      </c>
      <c r="E23" s="16">
        <v>22236.59</v>
      </c>
      <c r="F23" s="49">
        <v>1.71</v>
      </c>
    </row>
    <row r="24" spans="1:6" x14ac:dyDescent="0.25">
      <c r="A24" s="76"/>
      <c r="B24" s="80"/>
      <c r="C24" s="15" t="s">
        <v>157</v>
      </c>
      <c r="D24" s="16">
        <v>18</v>
      </c>
      <c r="E24" s="16">
        <v>855.09</v>
      </c>
      <c r="F24" s="49">
        <v>47.5</v>
      </c>
    </row>
    <row r="25" spans="1:6" x14ac:dyDescent="0.25">
      <c r="A25" s="76"/>
      <c r="B25" s="78" t="s">
        <v>50</v>
      </c>
      <c r="C25" s="15" t="s">
        <v>51</v>
      </c>
      <c r="D25" s="16">
        <v>806.87</v>
      </c>
      <c r="E25" s="16">
        <v>32832.71</v>
      </c>
      <c r="F25" s="49">
        <v>115.54</v>
      </c>
    </row>
    <row r="26" spans="1:6" x14ac:dyDescent="0.25">
      <c r="A26" s="77"/>
      <c r="B26" s="80"/>
      <c r="C26" s="15" t="s">
        <v>52</v>
      </c>
      <c r="D26" s="16">
        <v>2.0099999999999998</v>
      </c>
      <c r="E26" s="16">
        <v>939.61</v>
      </c>
      <c r="F26" s="49">
        <v>467.47</v>
      </c>
    </row>
    <row r="27" spans="1:6" x14ac:dyDescent="0.25">
      <c r="A27" s="17"/>
      <c r="B27" s="18"/>
      <c r="C27" s="19" t="s">
        <v>53</v>
      </c>
      <c r="D27" s="84">
        <f>SUM(E22:E26)</f>
        <v>57469.19</v>
      </c>
      <c r="E27" s="84"/>
      <c r="F27" s="84"/>
    </row>
    <row r="28" spans="1:6" x14ac:dyDescent="0.25">
      <c r="A28" s="75" t="s">
        <v>54</v>
      </c>
      <c r="B28" s="78" t="s">
        <v>55</v>
      </c>
      <c r="C28" s="15" t="s">
        <v>102</v>
      </c>
      <c r="D28" s="16">
        <v>149.5</v>
      </c>
      <c r="E28" s="16">
        <v>3723.69</v>
      </c>
      <c r="F28" s="49">
        <v>24.83</v>
      </c>
    </row>
    <row r="29" spans="1:6" s="12" customFormat="1" x14ac:dyDescent="0.25">
      <c r="A29" s="77"/>
      <c r="B29" s="80"/>
      <c r="C29" s="15" t="s">
        <v>201</v>
      </c>
      <c r="D29" s="16">
        <v>147.54</v>
      </c>
      <c r="E29" s="16">
        <v>12374.1</v>
      </c>
      <c r="F29" s="49">
        <v>83.48</v>
      </c>
    </row>
    <row r="30" spans="1:6" x14ac:dyDescent="0.25">
      <c r="A30" s="17"/>
      <c r="B30" s="18"/>
      <c r="C30" s="19" t="s">
        <v>59</v>
      </c>
      <c r="D30" s="84">
        <f>SUM(E28:E29)</f>
        <v>16097.79</v>
      </c>
      <c r="E30" s="84"/>
      <c r="F30" s="84"/>
    </row>
    <row r="31" spans="1:6" s="12" customFormat="1" x14ac:dyDescent="0.25">
      <c r="A31" s="75" t="s">
        <v>60</v>
      </c>
      <c r="B31" s="71" t="s">
        <v>113</v>
      </c>
      <c r="C31" s="15" t="s">
        <v>197</v>
      </c>
      <c r="D31" s="27" t="s">
        <v>39</v>
      </c>
      <c r="E31" s="16">
        <v>479.62</v>
      </c>
      <c r="F31" s="27" t="s">
        <v>39</v>
      </c>
    </row>
    <row r="32" spans="1:6" x14ac:dyDescent="0.25">
      <c r="A32" s="76"/>
      <c r="B32" s="79" t="s">
        <v>115</v>
      </c>
      <c r="C32" s="15" t="s">
        <v>165</v>
      </c>
      <c r="D32" s="16">
        <v>2189.77</v>
      </c>
      <c r="E32" s="16">
        <v>67432.67</v>
      </c>
      <c r="F32" s="49">
        <v>34.82</v>
      </c>
    </row>
    <row r="33" spans="1:6" x14ac:dyDescent="0.25">
      <c r="A33" s="76"/>
      <c r="B33" s="79"/>
      <c r="C33" s="15" t="s">
        <v>120</v>
      </c>
      <c r="D33" s="27" t="s">
        <v>39</v>
      </c>
      <c r="E33" s="16">
        <v>258.70999999999998</v>
      </c>
      <c r="F33" s="27" t="s">
        <v>39</v>
      </c>
    </row>
    <row r="34" spans="1:6" x14ac:dyDescent="0.25">
      <c r="A34" s="76"/>
      <c r="B34" s="43" t="s">
        <v>144</v>
      </c>
      <c r="C34" s="15" t="s">
        <v>146</v>
      </c>
      <c r="D34" s="16">
        <v>18</v>
      </c>
      <c r="E34" s="16">
        <v>362.48</v>
      </c>
      <c r="F34" s="49">
        <v>20.14</v>
      </c>
    </row>
    <row r="35" spans="1:6" x14ac:dyDescent="0.25">
      <c r="A35" s="76"/>
      <c r="B35" s="78" t="s">
        <v>61</v>
      </c>
      <c r="C35" s="15" t="s">
        <v>62</v>
      </c>
      <c r="D35" s="16">
        <v>2972.5</v>
      </c>
      <c r="E35" s="16">
        <v>78893.16</v>
      </c>
      <c r="F35" s="49">
        <v>26.16</v>
      </c>
    </row>
    <row r="36" spans="1:6" x14ac:dyDescent="0.25">
      <c r="A36" s="76"/>
      <c r="B36" s="80"/>
      <c r="C36" s="15" t="s">
        <v>63</v>
      </c>
      <c r="D36" s="16">
        <v>60.03</v>
      </c>
      <c r="E36" s="16">
        <v>3175.75</v>
      </c>
      <c r="F36" s="49">
        <v>52.03</v>
      </c>
    </row>
    <row r="37" spans="1:6" x14ac:dyDescent="0.25">
      <c r="A37" s="76"/>
      <c r="B37" s="78" t="s">
        <v>64</v>
      </c>
      <c r="C37" s="15" t="s">
        <v>65</v>
      </c>
      <c r="D37" s="16">
        <v>201.5</v>
      </c>
      <c r="E37" s="16">
        <v>7440.54</v>
      </c>
      <c r="F37" s="49">
        <v>36.93</v>
      </c>
    </row>
    <row r="38" spans="1:6" x14ac:dyDescent="0.25">
      <c r="A38" s="77"/>
      <c r="B38" s="79"/>
      <c r="C38" s="15" t="s">
        <v>66</v>
      </c>
      <c r="D38" s="16">
        <v>1657</v>
      </c>
      <c r="E38" s="16">
        <v>56557.24</v>
      </c>
      <c r="F38" s="49">
        <v>32.53</v>
      </c>
    </row>
    <row r="39" spans="1:6" x14ac:dyDescent="0.25">
      <c r="A39" s="17"/>
      <c r="B39" s="18"/>
      <c r="C39" s="19" t="s">
        <v>74</v>
      </c>
      <c r="D39" s="84">
        <f>SUM(E31:E38)</f>
        <v>214600.17</v>
      </c>
      <c r="E39" s="84"/>
      <c r="F39" s="84"/>
    </row>
    <row r="40" spans="1:6" x14ac:dyDescent="0.25">
      <c r="A40" s="75" t="s">
        <v>75</v>
      </c>
      <c r="B40" s="78" t="s">
        <v>76</v>
      </c>
      <c r="C40" s="15" t="s">
        <v>77</v>
      </c>
      <c r="D40" s="16">
        <v>235</v>
      </c>
      <c r="E40" s="16">
        <v>6341.93</v>
      </c>
      <c r="F40" s="49">
        <v>26.6</v>
      </c>
    </row>
    <row r="41" spans="1:6" x14ac:dyDescent="0.25">
      <c r="A41" s="76"/>
      <c r="B41" s="80"/>
      <c r="C41" s="15" t="s">
        <v>78</v>
      </c>
      <c r="D41" s="16">
        <v>4065.67</v>
      </c>
      <c r="E41" s="16">
        <v>141112.19</v>
      </c>
      <c r="F41" s="49">
        <v>35.03</v>
      </c>
    </row>
    <row r="42" spans="1:6" x14ac:dyDescent="0.25">
      <c r="A42" s="76"/>
      <c r="B42" s="79" t="s">
        <v>79</v>
      </c>
      <c r="C42" s="15" t="s">
        <v>81</v>
      </c>
      <c r="D42" s="16">
        <v>184007.5</v>
      </c>
      <c r="E42" s="16">
        <v>4548.33</v>
      </c>
      <c r="F42" s="49">
        <v>0.02</v>
      </c>
    </row>
    <row r="43" spans="1:6" x14ac:dyDescent="0.25">
      <c r="A43" s="76"/>
      <c r="B43" s="79"/>
      <c r="C43" s="15" t="s">
        <v>82</v>
      </c>
      <c r="D43" s="16">
        <v>30700</v>
      </c>
      <c r="E43" s="16">
        <v>24089.99</v>
      </c>
      <c r="F43" s="49">
        <v>3.62</v>
      </c>
    </row>
    <row r="44" spans="1:6" x14ac:dyDescent="0.25">
      <c r="A44" s="17"/>
      <c r="B44" s="18"/>
      <c r="C44" s="19" t="s">
        <v>85</v>
      </c>
      <c r="D44" s="81">
        <f>SUM(E40:E43)</f>
        <v>176092.43999999997</v>
      </c>
      <c r="E44" s="82"/>
      <c r="F44" s="83"/>
    </row>
    <row r="45" spans="1:6" x14ac:dyDescent="0.25">
      <c r="A45" s="76" t="s">
        <v>86</v>
      </c>
      <c r="B45" s="38" t="s">
        <v>87</v>
      </c>
      <c r="C45" s="15" t="s">
        <v>148</v>
      </c>
      <c r="D45" s="16">
        <v>54.5</v>
      </c>
      <c r="E45" s="16">
        <v>1958.31</v>
      </c>
      <c r="F45" s="49">
        <v>35.93</v>
      </c>
    </row>
    <row r="46" spans="1:6" x14ac:dyDescent="0.25">
      <c r="A46" s="76"/>
      <c r="B46" s="78" t="s">
        <v>94</v>
      </c>
      <c r="C46" s="15" t="s">
        <v>95</v>
      </c>
      <c r="D46" s="16">
        <v>6393.75</v>
      </c>
      <c r="E46" s="16">
        <v>201698.86</v>
      </c>
      <c r="F46" s="49">
        <v>33.29</v>
      </c>
    </row>
    <row r="47" spans="1:6" x14ac:dyDescent="0.25">
      <c r="A47" s="76"/>
      <c r="B47" s="79"/>
      <c r="C47" s="15" t="s">
        <v>96</v>
      </c>
      <c r="D47" s="16">
        <v>1581</v>
      </c>
      <c r="E47" s="16">
        <v>52233.880000000005</v>
      </c>
      <c r="F47" s="49">
        <v>29.44</v>
      </c>
    </row>
    <row r="48" spans="1:6" x14ac:dyDescent="0.25">
      <c r="A48" s="76"/>
      <c r="B48" s="80"/>
      <c r="C48" s="15" t="s">
        <v>97</v>
      </c>
      <c r="D48" s="16">
        <v>640.85</v>
      </c>
      <c r="E48" s="16">
        <v>19825.77</v>
      </c>
      <c r="F48" s="49">
        <v>36.090000000000003</v>
      </c>
    </row>
    <row r="49" spans="1:6" x14ac:dyDescent="0.25">
      <c r="A49" s="17"/>
      <c r="B49" s="18"/>
      <c r="C49" s="19" t="s">
        <v>99</v>
      </c>
      <c r="D49" s="81">
        <f>SUM(E45:E48)</f>
        <v>275716.82</v>
      </c>
      <c r="E49" s="82"/>
      <c r="F49" s="83"/>
    </row>
    <row r="50" spans="1:6" ht="15.75" x14ac:dyDescent="0.25">
      <c r="A50" s="21" t="s">
        <v>100</v>
      </c>
      <c r="B50" s="22"/>
      <c r="C50" s="23"/>
      <c r="D50" s="86">
        <f>D49+D44+D39+D30+D27+D21+D16+D8+D3</f>
        <v>1087332.5600000003</v>
      </c>
      <c r="E50" s="86"/>
      <c r="F50" s="86"/>
    </row>
  </sheetData>
  <sheetProtection algorithmName="SHA-512" hashValue="YzbAsf3nDh1RIkRayenrCaCWY/5Un7yc/dW0Fw64zKbGz8TgbkH5N28fC1JYaL321xb+47imO6P7VFkHOhZKzw==" saltValue="byvGgPmJ4+CX/RpX40OPhA==" spinCount="100000" sheet="1" objects="1" scenarios="1" autoFilter="0"/>
  <mergeCells count="32">
    <mergeCell ref="D49:F49"/>
    <mergeCell ref="D50:F50"/>
    <mergeCell ref="B37:B38"/>
    <mergeCell ref="D39:F39"/>
    <mergeCell ref="A22:A26"/>
    <mergeCell ref="B23:B24"/>
    <mergeCell ref="B25:B26"/>
    <mergeCell ref="D27:F27"/>
    <mergeCell ref="D30:F30"/>
    <mergeCell ref="D44:F44"/>
    <mergeCell ref="B32:B33"/>
    <mergeCell ref="B35:B36"/>
    <mergeCell ref="D21:F21"/>
    <mergeCell ref="A45:A48"/>
    <mergeCell ref="D16:F16"/>
    <mergeCell ref="B19:B20"/>
    <mergeCell ref="A17:A20"/>
    <mergeCell ref="A40:A43"/>
    <mergeCell ref="B40:B41"/>
    <mergeCell ref="B42:B43"/>
    <mergeCell ref="A31:A38"/>
    <mergeCell ref="A28:A29"/>
    <mergeCell ref="B28:B29"/>
    <mergeCell ref="B46:B48"/>
    <mergeCell ref="A1:C1"/>
    <mergeCell ref="D3:F3"/>
    <mergeCell ref="B4:B6"/>
    <mergeCell ref="D8:F8"/>
    <mergeCell ref="B13:B15"/>
    <mergeCell ref="A9:A15"/>
    <mergeCell ref="B9:B11"/>
    <mergeCell ref="A4:A7"/>
  </mergeCells>
  <pageMargins left="0.7" right="0.7" top="0.75" bottom="0.75" header="0.3" footer="0.3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9C17-C0D8-4F0F-804A-86800B957986}">
  <sheetPr>
    <pageSetUpPr fitToPage="1"/>
  </sheetPr>
  <dimension ref="A1:F65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49.42578125" bestFit="1" customWidth="1"/>
    <col min="4" max="6" width="26.42578125" customWidth="1"/>
  </cols>
  <sheetData>
    <row r="1" spans="1:6" ht="30" customHeight="1" x14ac:dyDescent="0.25">
      <c r="A1" s="85" t="s">
        <v>0</v>
      </c>
      <c r="B1" s="85"/>
      <c r="C1" s="85"/>
      <c r="D1" s="1" t="s">
        <v>1</v>
      </c>
      <c r="E1" s="1" t="s">
        <v>2</v>
      </c>
      <c r="F1" s="1" t="s">
        <v>3</v>
      </c>
    </row>
    <row r="2" spans="1:6" x14ac:dyDescent="0.25">
      <c r="A2" s="10" t="s">
        <v>4</v>
      </c>
      <c r="B2" s="2" t="s">
        <v>5</v>
      </c>
      <c r="C2" s="2" t="s">
        <v>5</v>
      </c>
      <c r="D2" s="3"/>
      <c r="E2" s="3">
        <v>309403.8</v>
      </c>
      <c r="F2" s="3"/>
    </row>
    <row r="3" spans="1:6" x14ac:dyDescent="0.25">
      <c r="A3" s="4"/>
      <c r="B3" s="5"/>
      <c r="C3" s="6" t="s">
        <v>6</v>
      </c>
      <c r="D3" s="84">
        <f>SUM(E2:E2)</f>
        <v>309403.8</v>
      </c>
      <c r="E3" s="84"/>
      <c r="F3" s="84"/>
    </row>
    <row r="4" spans="1:6" x14ac:dyDescent="0.25">
      <c r="A4" s="93" t="s">
        <v>7</v>
      </c>
      <c r="B4" s="78" t="s">
        <v>8</v>
      </c>
      <c r="C4" s="2" t="s">
        <v>9</v>
      </c>
      <c r="D4" s="3">
        <v>1113.5</v>
      </c>
      <c r="E4" s="3">
        <v>20432.54</v>
      </c>
      <c r="F4" s="3">
        <v>16.84</v>
      </c>
    </row>
    <row r="5" spans="1:6" s="12" customFormat="1" x14ac:dyDescent="0.25">
      <c r="A5" s="93"/>
      <c r="B5" s="80"/>
      <c r="C5" s="15" t="s">
        <v>195</v>
      </c>
      <c r="D5" s="16">
        <v>393</v>
      </c>
      <c r="E5" s="16">
        <v>29385.360000000001</v>
      </c>
      <c r="F5" s="16">
        <v>74.77</v>
      </c>
    </row>
    <row r="6" spans="1:6" x14ac:dyDescent="0.25">
      <c r="A6" s="93"/>
      <c r="B6" s="2" t="s">
        <v>10</v>
      </c>
      <c r="C6" s="2" t="s">
        <v>11</v>
      </c>
      <c r="D6" s="3">
        <v>759650</v>
      </c>
      <c r="E6" s="3">
        <v>27645.18</v>
      </c>
      <c r="F6" s="3">
        <v>0.02</v>
      </c>
    </row>
    <row r="7" spans="1:6" x14ac:dyDescent="0.25">
      <c r="A7" s="4"/>
      <c r="B7" s="5"/>
      <c r="C7" s="6" t="s">
        <v>12</v>
      </c>
      <c r="D7" s="81">
        <f>SUM(E4:E6)</f>
        <v>77463.08</v>
      </c>
      <c r="E7" s="82"/>
      <c r="F7" s="83"/>
    </row>
    <row r="8" spans="1:6" x14ac:dyDescent="0.25">
      <c r="A8" s="93" t="s">
        <v>13</v>
      </c>
      <c r="B8" s="78" t="s">
        <v>14</v>
      </c>
      <c r="C8" s="2" t="s">
        <v>15</v>
      </c>
      <c r="D8" s="3">
        <v>385</v>
      </c>
      <c r="E8" s="3">
        <v>5706.7400000000007</v>
      </c>
      <c r="F8" s="11">
        <v>12.78</v>
      </c>
    </row>
    <row r="9" spans="1:6" x14ac:dyDescent="0.25">
      <c r="A9" s="93"/>
      <c r="B9" s="79"/>
      <c r="C9" s="2" t="s">
        <v>16</v>
      </c>
      <c r="D9" s="3">
        <v>2</v>
      </c>
      <c r="E9" s="3">
        <v>3777.12</v>
      </c>
      <c r="F9" s="11">
        <v>1814.1</v>
      </c>
    </row>
    <row r="10" spans="1:6" x14ac:dyDescent="0.25">
      <c r="A10" s="93"/>
      <c r="B10" s="79"/>
      <c r="C10" s="2" t="s">
        <v>17</v>
      </c>
      <c r="D10" s="3">
        <v>43</v>
      </c>
      <c r="E10" s="3">
        <v>7717.5599999999995</v>
      </c>
      <c r="F10" s="11">
        <v>138.56</v>
      </c>
    </row>
    <row r="11" spans="1:6" s="12" customFormat="1" x14ac:dyDescent="0.25">
      <c r="A11" s="93"/>
      <c r="B11" s="80"/>
      <c r="C11" s="14" t="s">
        <v>105</v>
      </c>
      <c r="D11" s="16">
        <v>51</v>
      </c>
      <c r="E11" s="16">
        <v>4100.72</v>
      </c>
      <c r="F11" s="11">
        <v>80.41</v>
      </c>
    </row>
    <row r="12" spans="1:6" x14ac:dyDescent="0.25">
      <c r="A12" s="93"/>
      <c r="B12" s="78" t="s">
        <v>18</v>
      </c>
      <c r="C12" s="2" t="s">
        <v>19</v>
      </c>
      <c r="D12" s="3">
        <v>36.5</v>
      </c>
      <c r="E12" s="3">
        <v>913.67</v>
      </c>
      <c r="F12" s="11">
        <v>25.03</v>
      </c>
    </row>
    <row r="13" spans="1:6" x14ac:dyDescent="0.25">
      <c r="A13" s="93"/>
      <c r="B13" s="79"/>
      <c r="C13" s="2" t="s">
        <v>20</v>
      </c>
      <c r="D13" s="3">
        <v>1244.5</v>
      </c>
      <c r="E13" s="3">
        <v>62981.120000000003</v>
      </c>
      <c r="F13" s="11">
        <v>50.61</v>
      </c>
    </row>
    <row r="14" spans="1:6" x14ac:dyDescent="0.25">
      <c r="A14" s="93"/>
      <c r="B14" s="79"/>
      <c r="C14" s="2" t="s">
        <v>21</v>
      </c>
      <c r="D14" s="3">
        <v>72.25</v>
      </c>
      <c r="E14" s="3">
        <v>2098.5100000000002</v>
      </c>
      <c r="F14" s="11">
        <v>29.05</v>
      </c>
    </row>
    <row r="15" spans="1:6" x14ac:dyDescent="0.25">
      <c r="A15" s="93"/>
      <c r="B15" s="80"/>
      <c r="C15" s="2" t="s">
        <v>22</v>
      </c>
      <c r="D15" s="3">
        <v>1553.5</v>
      </c>
      <c r="E15" s="3">
        <v>49487.39</v>
      </c>
      <c r="F15" s="11">
        <v>31.85</v>
      </c>
    </row>
    <row r="16" spans="1:6" x14ac:dyDescent="0.25">
      <c r="A16" s="4"/>
      <c r="B16" s="5"/>
      <c r="C16" s="6" t="s">
        <v>23</v>
      </c>
      <c r="D16" s="81">
        <f>SUM(E8:E15)</f>
        <v>136782.82999999999</v>
      </c>
      <c r="E16" s="82"/>
      <c r="F16" s="83"/>
    </row>
    <row r="17" spans="1:6" x14ac:dyDescent="0.25">
      <c r="A17" s="75" t="s">
        <v>24</v>
      </c>
      <c r="B17" s="2" t="s">
        <v>25</v>
      </c>
      <c r="C17" s="2" t="s">
        <v>26</v>
      </c>
      <c r="D17" s="3">
        <v>1642</v>
      </c>
      <c r="E17" s="3">
        <v>129985.09</v>
      </c>
      <c r="F17" s="11">
        <v>21.38</v>
      </c>
    </row>
    <row r="18" spans="1:6" x14ac:dyDescent="0.25">
      <c r="A18" s="76"/>
      <c r="B18" s="2" t="s">
        <v>27</v>
      </c>
      <c r="C18" s="2" t="s">
        <v>28</v>
      </c>
      <c r="D18" s="3">
        <v>119</v>
      </c>
      <c r="E18" s="3">
        <v>5346.07</v>
      </c>
      <c r="F18" s="11">
        <v>54.424999999999997</v>
      </c>
    </row>
    <row r="19" spans="1:6" x14ac:dyDescent="0.25">
      <c r="A19" s="76"/>
      <c r="B19" s="78" t="s">
        <v>29</v>
      </c>
      <c r="C19" s="2" t="s">
        <v>101</v>
      </c>
      <c r="D19" s="3">
        <v>200</v>
      </c>
      <c r="E19" s="3">
        <v>2517.7800000000002</v>
      </c>
      <c r="F19" s="11">
        <v>12.59</v>
      </c>
    </row>
    <row r="20" spans="1:6" x14ac:dyDescent="0.25">
      <c r="A20" s="76"/>
      <c r="B20" s="80"/>
      <c r="C20" s="2" t="s">
        <v>30</v>
      </c>
      <c r="D20" s="3">
        <v>438</v>
      </c>
      <c r="E20" s="3">
        <v>14133.92</v>
      </c>
      <c r="F20" s="11">
        <v>28.05</v>
      </c>
    </row>
    <row r="21" spans="1:6" s="12" customFormat="1" x14ac:dyDescent="0.25">
      <c r="A21" s="76"/>
      <c r="B21" s="79" t="s">
        <v>32</v>
      </c>
      <c r="C21" s="15" t="s">
        <v>193</v>
      </c>
      <c r="D21" s="16">
        <v>1280</v>
      </c>
      <c r="E21" s="16">
        <v>6919.47</v>
      </c>
      <c r="F21" s="11">
        <v>5.41</v>
      </c>
    </row>
    <row r="22" spans="1:6" x14ac:dyDescent="0.25">
      <c r="A22" s="76"/>
      <c r="B22" s="79"/>
      <c r="C22" s="2" t="s">
        <v>33</v>
      </c>
      <c r="D22" s="3">
        <v>290</v>
      </c>
      <c r="E22" s="3">
        <v>7618.88</v>
      </c>
      <c r="F22" s="3">
        <v>22.22</v>
      </c>
    </row>
    <row r="23" spans="1:6" x14ac:dyDescent="0.25">
      <c r="A23" s="76"/>
      <c r="B23" s="80"/>
      <c r="C23" s="2" t="s">
        <v>34</v>
      </c>
      <c r="D23" s="3">
        <v>239</v>
      </c>
      <c r="E23" s="3">
        <v>7321.08</v>
      </c>
      <c r="F23" s="3">
        <v>30.63</v>
      </c>
    </row>
    <row r="24" spans="1:6" x14ac:dyDescent="0.25">
      <c r="A24" s="76"/>
      <c r="B24" s="2" t="s">
        <v>35</v>
      </c>
      <c r="C24" s="2" t="s">
        <v>36</v>
      </c>
      <c r="D24" s="3">
        <v>2742</v>
      </c>
      <c r="E24" s="3">
        <v>90439.4</v>
      </c>
      <c r="F24" s="3">
        <v>32.5</v>
      </c>
    </row>
    <row r="25" spans="1:6" x14ac:dyDescent="0.25">
      <c r="A25" s="76"/>
      <c r="B25" s="63" t="s">
        <v>37</v>
      </c>
      <c r="C25" s="2" t="s">
        <v>38</v>
      </c>
      <c r="D25" s="3">
        <v>680.25</v>
      </c>
      <c r="E25" s="3">
        <v>27511.300000000003</v>
      </c>
      <c r="F25" s="3">
        <v>40.369999999999997</v>
      </c>
    </row>
    <row r="26" spans="1:6" x14ac:dyDescent="0.25">
      <c r="A26" s="4"/>
      <c r="B26" s="5"/>
      <c r="C26" s="6" t="s">
        <v>40</v>
      </c>
      <c r="D26" s="81">
        <f>SUM(E17:E25)</f>
        <v>291792.99</v>
      </c>
      <c r="E26" s="82"/>
      <c r="F26" s="83"/>
    </row>
    <row r="27" spans="1:6" x14ac:dyDescent="0.25">
      <c r="A27" s="93" t="s">
        <v>41</v>
      </c>
      <c r="B27" s="2" t="s">
        <v>42</v>
      </c>
      <c r="C27" s="2" t="s">
        <v>43</v>
      </c>
      <c r="D27" s="3">
        <v>5700.25</v>
      </c>
      <c r="E27" s="3">
        <v>155450.95000000001</v>
      </c>
      <c r="F27" s="3">
        <v>54.03</v>
      </c>
    </row>
    <row r="28" spans="1:6" x14ac:dyDescent="0.25">
      <c r="A28" s="93"/>
      <c r="B28" s="2" t="s">
        <v>46</v>
      </c>
      <c r="C28" s="2" t="s">
        <v>47</v>
      </c>
      <c r="D28" s="3">
        <v>12469</v>
      </c>
      <c r="E28" s="3">
        <v>22608.25</v>
      </c>
      <c r="F28" s="3">
        <v>1.81</v>
      </c>
    </row>
    <row r="29" spans="1:6" x14ac:dyDescent="0.25">
      <c r="A29" s="93"/>
      <c r="B29" s="78" t="s">
        <v>50</v>
      </c>
      <c r="C29" s="2" t="s">
        <v>51</v>
      </c>
      <c r="D29" s="3">
        <v>18</v>
      </c>
      <c r="E29" s="3">
        <v>965.14</v>
      </c>
      <c r="F29" s="3">
        <v>53.62</v>
      </c>
    </row>
    <row r="30" spans="1:6" x14ac:dyDescent="0.25">
      <c r="A30" s="93"/>
      <c r="B30" s="80"/>
      <c r="C30" s="2" t="s">
        <v>52</v>
      </c>
      <c r="D30" s="3">
        <v>7</v>
      </c>
      <c r="E30" s="3">
        <v>1736.4</v>
      </c>
      <c r="F30" s="3">
        <v>248.06</v>
      </c>
    </row>
    <row r="31" spans="1:6" x14ac:dyDescent="0.25">
      <c r="A31" s="4"/>
      <c r="B31" s="5"/>
      <c r="C31" s="6" t="s">
        <v>53</v>
      </c>
      <c r="D31" s="81">
        <f>SUM(E27:E30)</f>
        <v>180760.74000000002</v>
      </c>
      <c r="E31" s="82"/>
      <c r="F31" s="83"/>
    </row>
    <row r="32" spans="1:6" s="12" customFormat="1" x14ac:dyDescent="0.25">
      <c r="A32" s="76" t="s">
        <v>54</v>
      </c>
      <c r="B32" s="90" t="s">
        <v>55</v>
      </c>
      <c r="C32" s="14" t="s">
        <v>57</v>
      </c>
      <c r="D32" s="16">
        <v>232</v>
      </c>
      <c r="E32" s="16">
        <v>7517.16</v>
      </c>
      <c r="F32" s="16">
        <v>29.48</v>
      </c>
    </row>
    <row r="33" spans="1:6" x14ac:dyDescent="0.25">
      <c r="A33" s="76"/>
      <c r="B33" s="91"/>
      <c r="C33" s="2" t="s">
        <v>102</v>
      </c>
      <c r="D33" s="3">
        <v>12</v>
      </c>
      <c r="E33" s="3">
        <v>378.7</v>
      </c>
      <c r="F33" s="3">
        <v>31.56</v>
      </c>
    </row>
    <row r="34" spans="1:6" x14ac:dyDescent="0.25">
      <c r="A34" s="76"/>
      <c r="B34" s="92"/>
      <c r="C34" s="2" t="s">
        <v>58</v>
      </c>
      <c r="D34" s="3">
        <v>68</v>
      </c>
      <c r="E34" s="3">
        <v>2019.01</v>
      </c>
      <c r="F34" s="3">
        <v>29.69</v>
      </c>
    </row>
    <row r="35" spans="1:6" x14ac:dyDescent="0.25">
      <c r="A35" s="4"/>
      <c r="B35" s="5"/>
      <c r="C35" s="6" t="s">
        <v>59</v>
      </c>
      <c r="D35" s="81">
        <f>SUM(E32:E34)</f>
        <v>9914.869999999999</v>
      </c>
      <c r="E35" s="82"/>
      <c r="F35" s="83"/>
    </row>
    <row r="36" spans="1:6" s="12" customFormat="1" x14ac:dyDescent="0.25">
      <c r="A36" s="75" t="s">
        <v>60</v>
      </c>
      <c r="B36" s="55" t="s">
        <v>131</v>
      </c>
      <c r="C36" s="15" t="s">
        <v>133</v>
      </c>
      <c r="D36" s="27" t="s">
        <v>39</v>
      </c>
      <c r="E36" s="16">
        <v>24.2</v>
      </c>
      <c r="F36" s="27" t="s">
        <v>39</v>
      </c>
    </row>
    <row r="37" spans="1:6" x14ac:dyDescent="0.25">
      <c r="A37" s="76"/>
      <c r="B37" s="78" t="s">
        <v>61</v>
      </c>
      <c r="C37" s="14" t="s">
        <v>62</v>
      </c>
      <c r="D37" s="16">
        <v>962</v>
      </c>
      <c r="E37" s="16">
        <v>29484.94</v>
      </c>
      <c r="F37" s="16">
        <v>29.78</v>
      </c>
    </row>
    <row r="38" spans="1:6" x14ac:dyDescent="0.25">
      <c r="A38" s="76"/>
      <c r="B38" s="80"/>
      <c r="C38" s="2" t="s">
        <v>63</v>
      </c>
      <c r="D38" s="3">
        <v>825.5</v>
      </c>
      <c r="E38" s="3">
        <v>37281.550000000003</v>
      </c>
      <c r="F38" s="3">
        <v>40.94</v>
      </c>
    </row>
    <row r="39" spans="1:6" x14ac:dyDescent="0.25">
      <c r="A39" s="76"/>
      <c r="B39" s="78" t="s">
        <v>64</v>
      </c>
      <c r="C39" s="2" t="s">
        <v>65</v>
      </c>
      <c r="D39" s="3">
        <v>4648</v>
      </c>
      <c r="E39" s="3">
        <v>142992.26999999999</v>
      </c>
      <c r="F39" s="3">
        <v>30.64</v>
      </c>
    </row>
    <row r="40" spans="1:6" x14ac:dyDescent="0.25">
      <c r="A40" s="76"/>
      <c r="B40" s="79"/>
      <c r="C40" s="2" t="s">
        <v>66</v>
      </c>
      <c r="D40" s="3">
        <v>260</v>
      </c>
      <c r="E40" s="3">
        <v>9146.2900000000009</v>
      </c>
      <c r="F40" s="3">
        <v>35.18</v>
      </c>
    </row>
    <row r="41" spans="1:6" x14ac:dyDescent="0.25">
      <c r="A41" s="76"/>
      <c r="B41" s="80"/>
      <c r="C41" s="2" t="s">
        <v>67</v>
      </c>
      <c r="D41" s="3">
        <v>62</v>
      </c>
      <c r="E41" s="3">
        <v>1663.79</v>
      </c>
      <c r="F41" s="3">
        <v>26.84</v>
      </c>
    </row>
    <row r="42" spans="1:6" x14ac:dyDescent="0.25">
      <c r="A42" s="76"/>
      <c r="B42" s="78" t="s">
        <v>68</v>
      </c>
      <c r="C42" s="2" t="s">
        <v>69</v>
      </c>
      <c r="D42" s="3">
        <v>3672.75</v>
      </c>
      <c r="E42" s="3">
        <v>102313.83</v>
      </c>
      <c r="F42" s="3">
        <v>27.86</v>
      </c>
    </row>
    <row r="43" spans="1:6" x14ac:dyDescent="0.25">
      <c r="A43" s="76"/>
      <c r="B43" s="79"/>
      <c r="C43" s="2" t="s">
        <v>70</v>
      </c>
      <c r="D43" s="3">
        <v>10925</v>
      </c>
      <c r="E43" s="3">
        <v>296119</v>
      </c>
      <c r="F43" s="3">
        <v>27.1</v>
      </c>
    </row>
    <row r="44" spans="1:6" x14ac:dyDescent="0.25">
      <c r="A44" s="76"/>
      <c r="B44" s="79"/>
      <c r="C44" s="2" t="s">
        <v>71</v>
      </c>
      <c r="D44" s="3">
        <v>230</v>
      </c>
      <c r="E44" s="3">
        <v>7418.88</v>
      </c>
      <c r="F44" s="3">
        <v>32.26</v>
      </c>
    </row>
    <row r="45" spans="1:6" x14ac:dyDescent="0.25">
      <c r="A45" s="76"/>
      <c r="B45" s="79"/>
      <c r="C45" s="2" t="s">
        <v>72</v>
      </c>
      <c r="D45" s="3">
        <v>1101.2</v>
      </c>
      <c r="E45" s="3">
        <v>32502.35</v>
      </c>
      <c r="F45" s="3">
        <v>29.52</v>
      </c>
    </row>
    <row r="46" spans="1:6" x14ac:dyDescent="0.25">
      <c r="A46" s="77"/>
      <c r="B46" s="80"/>
      <c r="C46" s="2" t="s">
        <v>73</v>
      </c>
      <c r="D46" s="3">
        <v>666.75</v>
      </c>
      <c r="E46" s="3">
        <v>21936.13</v>
      </c>
      <c r="F46" s="3">
        <v>32.9</v>
      </c>
    </row>
    <row r="47" spans="1:6" x14ac:dyDescent="0.25">
      <c r="A47" s="4"/>
      <c r="B47" s="5"/>
      <c r="C47" s="6" t="s">
        <v>74</v>
      </c>
      <c r="D47" s="81">
        <f>SUM(E36:E46)</f>
        <v>680883.23</v>
      </c>
      <c r="E47" s="82"/>
      <c r="F47" s="83"/>
    </row>
    <row r="48" spans="1:6" x14ac:dyDescent="0.25">
      <c r="A48" s="75" t="s">
        <v>75</v>
      </c>
      <c r="B48" s="78" t="s">
        <v>76</v>
      </c>
      <c r="C48" s="2" t="s">
        <v>77</v>
      </c>
      <c r="D48" s="3">
        <v>3734.75</v>
      </c>
      <c r="E48" s="3">
        <v>119610.24000000001</v>
      </c>
      <c r="F48" s="3">
        <v>34.17</v>
      </c>
    </row>
    <row r="49" spans="1:6" x14ac:dyDescent="0.25">
      <c r="A49" s="76"/>
      <c r="B49" s="80"/>
      <c r="C49" s="2" t="s">
        <v>78</v>
      </c>
      <c r="D49" s="3">
        <v>1211.5</v>
      </c>
      <c r="E49" s="3">
        <v>35392.730000000003</v>
      </c>
      <c r="F49" s="3">
        <v>29.21</v>
      </c>
    </row>
    <row r="50" spans="1:6" x14ac:dyDescent="0.25">
      <c r="A50" s="76"/>
      <c r="B50" s="78" t="s">
        <v>79</v>
      </c>
      <c r="C50" s="2" t="s">
        <v>80</v>
      </c>
      <c r="D50" s="3">
        <v>100</v>
      </c>
      <c r="E50" s="3">
        <v>861.14</v>
      </c>
      <c r="F50" s="3">
        <v>8.61</v>
      </c>
    </row>
    <row r="51" spans="1:6" x14ac:dyDescent="0.25">
      <c r="A51" s="76"/>
      <c r="B51" s="79"/>
      <c r="C51" s="2" t="s">
        <v>81</v>
      </c>
      <c r="D51" s="3">
        <v>2948100</v>
      </c>
      <c r="E51" s="3">
        <v>224081.8</v>
      </c>
      <c r="F51" s="3">
        <v>0.09</v>
      </c>
    </row>
    <row r="52" spans="1:6" x14ac:dyDescent="0.25">
      <c r="A52" s="76"/>
      <c r="B52" s="80"/>
      <c r="C52" s="2" t="s">
        <v>82</v>
      </c>
      <c r="D52" s="3">
        <v>92550</v>
      </c>
      <c r="E52" s="3">
        <v>27849.26</v>
      </c>
      <c r="F52" s="3">
        <v>0.4</v>
      </c>
    </row>
    <row r="53" spans="1:6" s="12" customFormat="1" x14ac:dyDescent="0.25">
      <c r="A53" s="76"/>
      <c r="B53" s="78" t="s">
        <v>83</v>
      </c>
      <c r="C53" s="15" t="s">
        <v>196</v>
      </c>
      <c r="D53" s="16">
        <v>10</v>
      </c>
      <c r="E53" s="16">
        <v>509.67</v>
      </c>
      <c r="F53" s="16">
        <v>50.97</v>
      </c>
    </row>
    <row r="54" spans="1:6" x14ac:dyDescent="0.25">
      <c r="A54" s="77"/>
      <c r="B54" s="80"/>
      <c r="C54" s="2" t="s">
        <v>84</v>
      </c>
      <c r="D54" s="3">
        <v>35</v>
      </c>
      <c r="E54" s="3">
        <v>1143.8</v>
      </c>
      <c r="F54" s="3">
        <v>32.68</v>
      </c>
    </row>
    <row r="55" spans="1:6" x14ac:dyDescent="0.25">
      <c r="A55" s="4"/>
      <c r="B55" s="5"/>
      <c r="C55" s="6" t="s">
        <v>85</v>
      </c>
      <c r="D55" s="81">
        <f>SUM(E48:E54)</f>
        <v>409448.64</v>
      </c>
      <c r="E55" s="82"/>
      <c r="F55" s="83"/>
    </row>
    <row r="56" spans="1:6" x14ac:dyDescent="0.25">
      <c r="A56" s="75" t="s">
        <v>86</v>
      </c>
      <c r="B56" s="78" t="s">
        <v>87</v>
      </c>
      <c r="C56" s="2" t="s">
        <v>88</v>
      </c>
      <c r="D56" s="3">
        <v>2192.25</v>
      </c>
      <c r="E56" s="3">
        <v>6241.26</v>
      </c>
      <c r="F56" s="3">
        <v>2.72</v>
      </c>
    </row>
    <row r="57" spans="1:6" x14ac:dyDescent="0.25">
      <c r="A57" s="76"/>
      <c r="B57" s="80"/>
      <c r="C57" s="2" t="s">
        <v>89</v>
      </c>
      <c r="D57" s="3">
        <v>5221</v>
      </c>
      <c r="E57" s="3">
        <v>183005.82</v>
      </c>
      <c r="F57" s="3">
        <v>33.89</v>
      </c>
    </row>
    <row r="58" spans="1:6" x14ac:dyDescent="0.25">
      <c r="A58" s="76"/>
      <c r="B58" s="2" t="s">
        <v>90</v>
      </c>
      <c r="C58" s="2" t="s">
        <v>91</v>
      </c>
      <c r="D58" s="3">
        <v>1191</v>
      </c>
      <c r="E58" s="3">
        <v>38378.230000000003</v>
      </c>
      <c r="F58" s="3">
        <v>32.22</v>
      </c>
    </row>
    <row r="59" spans="1:6" x14ac:dyDescent="0.25">
      <c r="A59" s="76"/>
      <c r="B59" s="2" t="s">
        <v>92</v>
      </c>
      <c r="C59" s="2" t="s">
        <v>93</v>
      </c>
      <c r="D59" s="3">
        <v>18038.25</v>
      </c>
      <c r="E59" s="3">
        <v>535109.17999999993</v>
      </c>
      <c r="F59" s="3">
        <v>30.51</v>
      </c>
    </row>
    <row r="60" spans="1:6" x14ac:dyDescent="0.25">
      <c r="A60" s="76"/>
      <c r="B60" s="79" t="s">
        <v>94</v>
      </c>
      <c r="C60" s="2" t="s">
        <v>95</v>
      </c>
      <c r="D60" s="3">
        <v>1670.5</v>
      </c>
      <c r="E60" s="3">
        <v>49406.46</v>
      </c>
      <c r="F60" s="3">
        <v>29.58</v>
      </c>
    </row>
    <row r="61" spans="1:6" x14ac:dyDescent="0.25">
      <c r="A61" s="76"/>
      <c r="B61" s="79"/>
      <c r="C61" s="2" t="s">
        <v>96</v>
      </c>
      <c r="D61" s="3">
        <v>3206.25</v>
      </c>
      <c r="E61" s="3">
        <v>95002.549999999988</v>
      </c>
      <c r="F61" s="3">
        <v>29.59</v>
      </c>
    </row>
    <row r="62" spans="1:6" x14ac:dyDescent="0.25">
      <c r="A62" s="76"/>
      <c r="B62" s="79"/>
      <c r="C62" s="2" t="s">
        <v>97</v>
      </c>
      <c r="D62" s="3">
        <v>1118.75</v>
      </c>
      <c r="E62" s="3">
        <v>28283.98</v>
      </c>
      <c r="F62" s="3">
        <v>25.28</v>
      </c>
    </row>
    <row r="63" spans="1:6" x14ac:dyDescent="0.25">
      <c r="A63" s="77"/>
      <c r="B63" s="80"/>
      <c r="C63" s="2" t="s">
        <v>98</v>
      </c>
      <c r="D63" s="3">
        <v>158</v>
      </c>
      <c r="E63" s="3">
        <v>4784.7</v>
      </c>
      <c r="F63" s="3">
        <v>29.91</v>
      </c>
    </row>
    <row r="64" spans="1:6" x14ac:dyDescent="0.25">
      <c r="A64" s="4"/>
      <c r="B64" s="5"/>
      <c r="C64" s="6" t="s">
        <v>99</v>
      </c>
      <c r="D64" s="81">
        <f>SUM(E56:E63)</f>
        <v>940212.17999999993</v>
      </c>
      <c r="E64" s="82"/>
      <c r="F64" s="83"/>
    </row>
    <row r="65" spans="1:6" ht="15.75" x14ac:dyDescent="0.25">
      <c r="A65" s="7" t="s">
        <v>100</v>
      </c>
      <c r="B65" s="8"/>
      <c r="C65" s="9"/>
      <c r="D65" s="87">
        <f>D64+D55+D47+D35+D31+D26+D16+D7+D3</f>
        <v>3036662.3600000003</v>
      </c>
      <c r="E65" s="88"/>
      <c r="F65" s="89"/>
    </row>
  </sheetData>
  <sheetProtection algorithmName="SHA-512" hashValue="Ar1J3j0bCxuD5cd4JeW6Yb09Ye0ukbaveHVL50W5013QOzcy+xykzTmtqD8u/bu3VuwLbQQBPDYuWf4wDh4cIw==" saltValue="VXUOvD/Qlic4SSL8ulHNjg==" spinCount="100000" sheet="1" objects="1" scenarios="1" autoFilter="0"/>
  <mergeCells count="34">
    <mergeCell ref="D16:F16"/>
    <mergeCell ref="B21:B23"/>
    <mergeCell ref="A1:C1"/>
    <mergeCell ref="D3:F3"/>
    <mergeCell ref="A4:A6"/>
    <mergeCell ref="D7:F7"/>
    <mergeCell ref="A8:A15"/>
    <mergeCell ref="B12:B15"/>
    <mergeCell ref="B8:B11"/>
    <mergeCell ref="B4:B5"/>
    <mergeCell ref="D26:F26"/>
    <mergeCell ref="B19:B20"/>
    <mergeCell ref="A27:A30"/>
    <mergeCell ref="B29:B30"/>
    <mergeCell ref="D31:F31"/>
    <mergeCell ref="A17:A25"/>
    <mergeCell ref="A32:A34"/>
    <mergeCell ref="B32:B34"/>
    <mergeCell ref="D35:F35"/>
    <mergeCell ref="A36:A46"/>
    <mergeCell ref="A48:A54"/>
    <mergeCell ref="B48:B49"/>
    <mergeCell ref="B50:B52"/>
    <mergeCell ref="B37:B38"/>
    <mergeCell ref="B39:B41"/>
    <mergeCell ref="B42:B46"/>
    <mergeCell ref="D47:F47"/>
    <mergeCell ref="B53:B54"/>
    <mergeCell ref="D55:F55"/>
    <mergeCell ref="A56:A63"/>
    <mergeCell ref="B56:B57"/>
    <mergeCell ref="B60:B63"/>
    <mergeCell ref="D65:F65"/>
    <mergeCell ref="D64:F64"/>
  </mergeCells>
  <pageMargins left="0.7" right="0.7" top="0.75" bottom="0.75" header="0.3" footer="0.3"/>
  <pageSetup paperSize="9" scale="41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CCA3-7385-4209-B667-AF625370D0FF}">
  <sheetPr>
    <pageSetUpPr fitToPage="1"/>
  </sheetPr>
  <dimension ref="A1:F37"/>
  <sheetViews>
    <sheetView workbookViewId="0">
      <pane ySplit="1" topLeftCell="A5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3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187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4</v>
      </c>
      <c r="C2" s="15" t="s">
        <v>5</v>
      </c>
      <c r="D2" s="16"/>
      <c r="E2" s="16">
        <v>3055.71</v>
      </c>
      <c r="F2" s="49"/>
    </row>
    <row r="3" spans="1:6" x14ac:dyDescent="0.25">
      <c r="A3" s="17"/>
      <c r="B3" s="18"/>
      <c r="C3" s="19" t="s">
        <v>6</v>
      </c>
      <c r="D3" s="84">
        <f>SUM(E2:E2)</f>
        <v>3055.71</v>
      </c>
      <c r="E3" s="84"/>
      <c r="F3" s="84"/>
    </row>
    <row r="4" spans="1:6" s="12" customFormat="1" x14ac:dyDescent="0.25">
      <c r="A4" s="103" t="s">
        <v>7</v>
      </c>
      <c r="B4" s="107" t="s">
        <v>8</v>
      </c>
      <c r="C4" s="15" t="s">
        <v>203</v>
      </c>
      <c r="D4" s="16">
        <v>9</v>
      </c>
      <c r="E4" s="16">
        <v>549.09</v>
      </c>
      <c r="F4" s="49">
        <v>61.01</v>
      </c>
    </row>
    <row r="5" spans="1:6" s="36" customFormat="1" x14ac:dyDescent="0.25">
      <c r="A5" s="104"/>
      <c r="B5" s="92"/>
      <c r="C5" s="15" t="s">
        <v>195</v>
      </c>
      <c r="D5" s="16">
        <v>100.08999999999999</v>
      </c>
      <c r="E5" s="16">
        <v>9036.32</v>
      </c>
      <c r="F5" s="49">
        <v>62.65</v>
      </c>
    </row>
    <row r="6" spans="1:6" s="12" customFormat="1" x14ac:dyDescent="0.25">
      <c r="A6" s="68"/>
      <c r="B6" s="69"/>
      <c r="C6" s="19" t="s">
        <v>12</v>
      </c>
      <c r="D6" s="81">
        <f>SUM(E4:E5)</f>
        <v>9585.41</v>
      </c>
      <c r="E6" s="82"/>
      <c r="F6" s="83"/>
    </row>
    <row r="7" spans="1:6" x14ac:dyDescent="0.25">
      <c r="A7" s="75" t="s">
        <v>13</v>
      </c>
      <c r="B7" s="38" t="s">
        <v>14</v>
      </c>
      <c r="C7" s="15" t="s">
        <v>16</v>
      </c>
      <c r="D7" s="16">
        <v>335.5</v>
      </c>
      <c r="E7" s="16">
        <v>7322.45</v>
      </c>
      <c r="F7" s="49">
        <v>21.83</v>
      </c>
    </row>
    <row r="8" spans="1:6" x14ac:dyDescent="0.25">
      <c r="A8" s="76"/>
      <c r="B8" s="14" t="s">
        <v>175</v>
      </c>
      <c r="C8" s="15" t="s">
        <v>176</v>
      </c>
      <c r="D8" s="16">
        <v>6.3100000000000005</v>
      </c>
      <c r="E8" s="16">
        <v>9294.75</v>
      </c>
      <c r="F8" s="49">
        <v>1475.1</v>
      </c>
    </row>
    <row r="9" spans="1:6" s="12" customFormat="1" x14ac:dyDescent="0.25">
      <c r="A9" s="76"/>
      <c r="B9" s="78" t="s">
        <v>163</v>
      </c>
      <c r="C9" s="15" t="s">
        <v>198</v>
      </c>
      <c r="D9" s="16">
        <v>36.5</v>
      </c>
      <c r="E9" s="16">
        <v>4892.42</v>
      </c>
      <c r="F9" s="49">
        <v>114.495</v>
      </c>
    </row>
    <row r="10" spans="1:6" x14ac:dyDescent="0.25">
      <c r="A10" s="76"/>
      <c r="B10" s="80"/>
      <c r="C10" s="15" t="s">
        <v>164</v>
      </c>
      <c r="D10" s="16">
        <v>177.23000000000002</v>
      </c>
      <c r="E10" s="16">
        <v>37498.839999999997</v>
      </c>
      <c r="F10" s="49">
        <v>210.66</v>
      </c>
    </row>
    <row r="11" spans="1:6" x14ac:dyDescent="0.25">
      <c r="A11" s="77"/>
      <c r="B11" s="42" t="s">
        <v>18</v>
      </c>
      <c r="C11" s="15" t="s">
        <v>22</v>
      </c>
      <c r="D11" s="16">
        <v>23</v>
      </c>
      <c r="E11" s="16">
        <v>615.48</v>
      </c>
      <c r="F11" s="49">
        <v>26.76</v>
      </c>
    </row>
    <row r="12" spans="1:6" x14ac:dyDescent="0.25">
      <c r="A12" s="17"/>
      <c r="B12" s="18"/>
      <c r="C12" s="19" t="s">
        <v>23</v>
      </c>
      <c r="D12" s="84">
        <f>SUM(E7:E11)</f>
        <v>59623.94</v>
      </c>
      <c r="E12" s="84"/>
      <c r="F12" s="84"/>
    </row>
    <row r="13" spans="1:6" x14ac:dyDescent="0.25">
      <c r="A13" s="76" t="s">
        <v>13</v>
      </c>
      <c r="B13" s="38" t="s">
        <v>25</v>
      </c>
      <c r="C13" s="15" t="s">
        <v>26</v>
      </c>
      <c r="D13" s="16">
        <v>8919</v>
      </c>
      <c r="E13" s="16">
        <v>8049.83</v>
      </c>
      <c r="F13" s="49">
        <v>0.67</v>
      </c>
    </row>
    <row r="14" spans="1:6" s="12" customFormat="1" x14ac:dyDescent="0.25">
      <c r="A14" s="76"/>
      <c r="B14" s="58" t="s">
        <v>29</v>
      </c>
      <c r="C14" s="15" t="s">
        <v>194</v>
      </c>
      <c r="D14" s="16">
        <v>216</v>
      </c>
      <c r="E14" s="16">
        <v>7189.61</v>
      </c>
      <c r="F14" s="49">
        <v>33.29</v>
      </c>
    </row>
    <row r="15" spans="1:6" x14ac:dyDescent="0.25">
      <c r="A15" s="76"/>
      <c r="B15" s="40" t="s">
        <v>32</v>
      </c>
      <c r="C15" s="15" t="s">
        <v>33</v>
      </c>
      <c r="D15" s="16">
        <v>310.99</v>
      </c>
      <c r="E15" s="16">
        <v>19912.59</v>
      </c>
      <c r="F15" s="49">
        <v>64.03</v>
      </c>
    </row>
    <row r="16" spans="1:6" x14ac:dyDescent="0.25">
      <c r="A16" s="17"/>
      <c r="B16" s="18"/>
      <c r="C16" s="19" t="s">
        <v>40</v>
      </c>
      <c r="D16" s="84">
        <f>SUM(E13:E15)</f>
        <v>35152.03</v>
      </c>
      <c r="E16" s="84"/>
      <c r="F16" s="84"/>
    </row>
    <row r="17" spans="1:6" x14ac:dyDescent="0.25">
      <c r="A17" s="75" t="s">
        <v>41</v>
      </c>
      <c r="B17" s="78" t="s">
        <v>46</v>
      </c>
      <c r="C17" s="15" t="s">
        <v>47</v>
      </c>
      <c r="D17" s="16">
        <v>24.99</v>
      </c>
      <c r="E17" s="16">
        <v>1090.8900000000001</v>
      </c>
      <c r="F17" s="49">
        <v>37.57</v>
      </c>
    </row>
    <row r="18" spans="1:6" x14ac:dyDescent="0.25">
      <c r="A18" s="76"/>
      <c r="B18" s="79"/>
      <c r="C18" s="15" t="s">
        <v>157</v>
      </c>
      <c r="D18" s="27" t="s">
        <v>39</v>
      </c>
      <c r="E18" s="16">
        <v>3337.3</v>
      </c>
      <c r="F18" s="27" t="s">
        <v>39</v>
      </c>
    </row>
    <row r="19" spans="1:6" s="12" customFormat="1" x14ac:dyDescent="0.25">
      <c r="A19" s="77"/>
      <c r="B19" s="80"/>
      <c r="C19" s="15" t="s">
        <v>199</v>
      </c>
      <c r="D19" s="27">
        <v>559.30999999999995</v>
      </c>
      <c r="E19" s="16">
        <v>25302.95</v>
      </c>
      <c r="F19" s="27">
        <v>45.24</v>
      </c>
    </row>
    <row r="20" spans="1:6" x14ac:dyDescent="0.25">
      <c r="A20" s="17"/>
      <c r="B20" s="18"/>
      <c r="C20" s="19" t="s">
        <v>53</v>
      </c>
      <c r="D20" s="84">
        <f>SUM(E17:E19)</f>
        <v>29731.14</v>
      </c>
      <c r="E20" s="84"/>
      <c r="F20" s="84"/>
    </row>
    <row r="21" spans="1:6" x14ac:dyDescent="0.25">
      <c r="A21" s="76" t="s">
        <v>60</v>
      </c>
      <c r="B21" s="41" t="s">
        <v>115</v>
      </c>
      <c r="C21" s="15" t="s">
        <v>165</v>
      </c>
      <c r="D21" s="16">
        <v>138</v>
      </c>
      <c r="E21" s="16">
        <v>4129.42</v>
      </c>
      <c r="F21" s="49">
        <v>31.505000000000003</v>
      </c>
    </row>
    <row r="22" spans="1:6" x14ac:dyDescent="0.25">
      <c r="A22" s="76"/>
      <c r="B22" s="65" t="s">
        <v>144</v>
      </c>
      <c r="C22" s="15" t="s">
        <v>145</v>
      </c>
      <c r="D22" s="16">
        <v>46</v>
      </c>
      <c r="E22" s="16">
        <v>1081.3799999999999</v>
      </c>
      <c r="F22" s="49">
        <v>23.43</v>
      </c>
    </row>
    <row r="23" spans="1:6" s="12" customFormat="1" x14ac:dyDescent="0.25">
      <c r="A23" s="76"/>
      <c r="B23" s="74" t="s">
        <v>144</v>
      </c>
      <c r="C23" s="15" t="s">
        <v>205</v>
      </c>
      <c r="D23" s="16">
        <v>264.5</v>
      </c>
      <c r="E23" s="16">
        <v>6012.15</v>
      </c>
      <c r="F23" s="49">
        <v>22.319999999999997</v>
      </c>
    </row>
    <row r="24" spans="1:6" x14ac:dyDescent="0.25">
      <c r="A24" s="76"/>
      <c r="B24" s="105" t="s">
        <v>61</v>
      </c>
      <c r="C24" s="15" t="s">
        <v>63</v>
      </c>
      <c r="D24" s="16">
        <v>1665.49</v>
      </c>
      <c r="E24" s="16">
        <v>26113.16</v>
      </c>
      <c r="F24" s="49">
        <v>83.37</v>
      </c>
    </row>
    <row r="25" spans="1:6" s="12" customFormat="1" x14ac:dyDescent="0.25">
      <c r="A25" s="76"/>
      <c r="B25" s="106"/>
      <c r="C25" s="15" t="s">
        <v>204</v>
      </c>
      <c r="D25" s="16">
        <v>159</v>
      </c>
      <c r="E25" s="16">
        <v>17143.310000000001</v>
      </c>
      <c r="F25" s="49">
        <v>107.82</v>
      </c>
    </row>
    <row r="26" spans="1:6" s="12" customFormat="1" x14ac:dyDescent="0.25">
      <c r="A26" s="76"/>
      <c r="B26" s="78" t="s">
        <v>64</v>
      </c>
      <c r="C26" s="15" t="s">
        <v>65</v>
      </c>
      <c r="D26" s="16">
        <v>23</v>
      </c>
      <c r="E26" s="16">
        <v>541.6</v>
      </c>
      <c r="F26" s="49">
        <v>23.55</v>
      </c>
    </row>
    <row r="27" spans="1:6" x14ac:dyDescent="0.25">
      <c r="A27" s="76"/>
      <c r="B27" s="80"/>
      <c r="C27" s="15" t="s">
        <v>67</v>
      </c>
      <c r="D27" s="16">
        <v>305</v>
      </c>
      <c r="E27" s="16">
        <v>7574.14</v>
      </c>
      <c r="F27" s="49">
        <v>25.545000000000002</v>
      </c>
    </row>
    <row r="28" spans="1:6" x14ac:dyDescent="0.25">
      <c r="A28" s="17"/>
      <c r="B28" s="18"/>
      <c r="C28" s="19" t="s">
        <v>74</v>
      </c>
      <c r="D28" s="84">
        <f>SUM(E21:E27)</f>
        <v>62595.159999999996</v>
      </c>
      <c r="E28" s="84"/>
      <c r="F28" s="84"/>
    </row>
    <row r="29" spans="1:6" x14ac:dyDescent="0.25">
      <c r="A29" s="76" t="s">
        <v>75</v>
      </c>
      <c r="B29" s="42" t="s">
        <v>76</v>
      </c>
      <c r="C29" s="15" t="s">
        <v>78</v>
      </c>
      <c r="D29" s="16">
        <v>4993.01</v>
      </c>
      <c r="E29" s="16">
        <v>125739.54999999999</v>
      </c>
      <c r="F29" s="49">
        <v>25.04</v>
      </c>
    </row>
    <row r="30" spans="1:6" x14ac:dyDescent="0.25">
      <c r="A30" s="76"/>
      <c r="B30" s="79" t="s">
        <v>79</v>
      </c>
      <c r="C30" s="15" t="s">
        <v>81</v>
      </c>
      <c r="D30" s="16">
        <v>11500</v>
      </c>
      <c r="E30" s="16">
        <v>2170.37</v>
      </c>
      <c r="F30" s="49">
        <v>0.28000000000000003</v>
      </c>
    </row>
    <row r="31" spans="1:6" x14ac:dyDescent="0.25">
      <c r="A31" s="76"/>
      <c r="B31" s="79"/>
      <c r="C31" s="15" t="s">
        <v>82</v>
      </c>
      <c r="D31" s="16">
        <v>192030.99</v>
      </c>
      <c r="E31" s="16">
        <v>81550.39</v>
      </c>
      <c r="F31" s="49">
        <v>0.42</v>
      </c>
    </row>
    <row r="32" spans="1:6" x14ac:dyDescent="0.25">
      <c r="A32" s="77"/>
      <c r="B32" s="14" t="s">
        <v>83</v>
      </c>
      <c r="C32" s="15" t="s">
        <v>84</v>
      </c>
      <c r="D32" s="16">
        <v>143</v>
      </c>
      <c r="E32" s="16">
        <v>10764.58</v>
      </c>
      <c r="F32" s="49">
        <v>62.82</v>
      </c>
    </row>
    <row r="33" spans="1:6" x14ac:dyDescent="0.25">
      <c r="A33" s="17"/>
      <c r="B33" s="18"/>
      <c r="C33" s="19" t="s">
        <v>85</v>
      </c>
      <c r="D33" s="81">
        <f>SUM(E29:E32)</f>
        <v>220224.88999999998</v>
      </c>
      <c r="E33" s="82"/>
      <c r="F33" s="83"/>
    </row>
    <row r="34" spans="1:6" x14ac:dyDescent="0.25">
      <c r="A34" s="76" t="s">
        <v>86</v>
      </c>
      <c r="B34" s="79" t="s">
        <v>94</v>
      </c>
      <c r="C34" s="15" t="s">
        <v>96</v>
      </c>
      <c r="D34" s="16">
        <v>7414.75</v>
      </c>
      <c r="E34" s="16">
        <v>67952.61</v>
      </c>
      <c r="F34" s="49">
        <v>27.93</v>
      </c>
    </row>
    <row r="35" spans="1:6" x14ac:dyDescent="0.25">
      <c r="A35" s="76"/>
      <c r="B35" s="79"/>
      <c r="C35" s="15" t="s">
        <v>97</v>
      </c>
      <c r="D35" s="16">
        <v>203.92</v>
      </c>
      <c r="E35" s="16">
        <v>6728.59</v>
      </c>
      <c r="F35" s="49">
        <v>33</v>
      </c>
    </row>
    <row r="36" spans="1:6" x14ac:dyDescent="0.25">
      <c r="A36" s="17"/>
      <c r="B36" s="18"/>
      <c r="C36" s="19" t="s">
        <v>99</v>
      </c>
      <c r="D36" s="81">
        <f>SUM(E34:E35)</f>
        <v>74681.2</v>
      </c>
      <c r="E36" s="82"/>
      <c r="F36" s="83"/>
    </row>
    <row r="37" spans="1:6" ht="15.75" x14ac:dyDescent="0.25">
      <c r="A37" s="21" t="s">
        <v>100</v>
      </c>
      <c r="B37" s="22"/>
      <c r="C37" s="23"/>
      <c r="D37" s="86">
        <f>D36+D33+D28+D20+D16+D12+D3+D6</f>
        <v>494649.47999999992</v>
      </c>
      <c r="E37" s="86"/>
      <c r="F37" s="86"/>
    </row>
  </sheetData>
  <sheetProtection algorithmName="SHA-512" hashValue="SrnG8/ALvWq5uh28KjT+t+lY+/91pLO1gFFRxjuIG2AZCNelLsHUeFjIBVDde+ngq4b+2E4ji8SU1GhHhSR0JA==" saltValue="CUTIVhH2eR400atRuDcU7w==" spinCount="100000" sheet="1" objects="1" scenarios="1" autoFilter="0"/>
  <mergeCells count="24">
    <mergeCell ref="D33:F33"/>
    <mergeCell ref="A34:A35"/>
    <mergeCell ref="B34:B35"/>
    <mergeCell ref="D36:F36"/>
    <mergeCell ref="D37:F37"/>
    <mergeCell ref="D28:F28"/>
    <mergeCell ref="A29:A32"/>
    <mergeCell ref="B30:B31"/>
    <mergeCell ref="D20:F20"/>
    <mergeCell ref="A21:A27"/>
    <mergeCell ref="A1:C1"/>
    <mergeCell ref="D3:F3"/>
    <mergeCell ref="A7:A11"/>
    <mergeCell ref="B26:B27"/>
    <mergeCell ref="D16:F16"/>
    <mergeCell ref="D12:F12"/>
    <mergeCell ref="A13:A15"/>
    <mergeCell ref="B9:B10"/>
    <mergeCell ref="B17:B19"/>
    <mergeCell ref="A17:A19"/>
    <mergeCell ref="A4:A5"/>
    <mergeCell ref="B24:B25"/>
    <mergeCell ref="B4:B5"/>
    <mergeCell ref="D6:F6"/>
  </mergeCells>
  <pageMargins left="0.7" right="0.7" top="0.75" bottom="0.75" header="0.3" footer="0.3"/>
  <pageSetup paperSize="9" scale="4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5413-5EDA-4B36-AA70-C3C4D2A0ECE1}">
  <sheetPr>
    <pageSetUpPr fitToPage="1"/>
  </sheetPr>
  <dimension ref="A1:F98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49.42578125" bestFit="1" customWidth="1"/>
    <col min="4" max="6" width="26.5703125" customWidth="1"/>
  </cols>
  <sheetData>
    <row r="1" spans="1:6" ht="30" customHeight="1" x14ac:dyDescent="0.25">
      <c r="A1" s="85" t="s">
        <v>103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25" t="s">
        <v>5</v>
      </c>
      <c r="C2" s="15" t="s">
        <v>5</v>
      </c>
      <c r="D2" s="16"/>
      <c r="E2" s="16">
        <v>362984.2</v>
      </c>
      <c r="F2" s="16"/>
    </row>
    <row r="3" spans="1:6" x14ac:dyDescent="0.25">
      <c r="A3" s="17"/>
      <c r="B3" s="24"/>
      <c r="C3" s="19" t="s">
        <v>6</v>
      </c>
      <c r="D3" s="84">
        <f>SUM(E2:E2)</f>
        <v>362984.2</v>
      </c>
      <c r="E3" s="84"/>
      <c r="F3" s="84"/>
    </row>
    <row r="4" spans="1:6" x14ac:dyDescent="0.25">
      <c r="A4" s="93" t="s">
        <v>7</v>
      </c>
      <c r="B4" s="14" t="s">
        <v>8</v>
      </c>
      <c r="C4" s="15" t="s">
        <v>9</v>
      </c>
      <c r="D4" s="16">
        <v>144.9</v>
      </c>
      <c r="E4" s="16">
        <v>25073.17</v>
      </c>
      <c r="F4" s="26">
        <v>250.82</v>
      </c>
    </row>
    <row r="5" spans="1:6" x14ac:dyDescent="0.25">
      <c r="A5" s="93"/>
      <c r="B5" s="25" t="s">
        <v>10</v>
      </c>
      <c r="C5" s="15" t="s">
        <v>11</v>
      </c>
      <c r="D5" s="16">
        <v>913730.48</v>
      </c>
      <c r="E5" s="16">
        <v>69133.820000000007</v>
      </c>
      <c r="F5" s="26">
        <v>0.06</v>
      </c>
    </row>
    <row r="6" spans="1:6" x14ac:dyDescent="0.25">
      <c r="A6" s="17"/>
      <c r="B6" s="18"/>
      <c r="C6" s="19" t="s">
        <v>12</v>
      </c>
      <c r="D6" s="84">
        <f>SUM(E4:E5)</f>
        <v>94206.99</v>
      </c>
      <c r="E6" s="84"/>
      <c r="F6" s="84"/>
    </row>
    <row r="7" spans="1:6" x14ac:dyDescent="0.25">
      <c r="A7" s="93" t="s">
        <v>13</v>
      </c>
      <c r="B7" s="94" t="s">
        <v>14</v>
      </c>
      <c r="C7" s="15" t="s">
        <v>15</v>
      </c>
      <c r="D7" s="16">
        <v>491</v>
      </c>
      <c r="E7" s="16">
        <v>8316.3700000000008</v>
      </c>
      <c r="F7" s="26">
        <v>16.649999999999999</v>
      </c>
    </row>
    <row r="8" spans="1:6" x14ac:dyDescent="0.25">
      <c r="A8" s="93"/>
      <c r="B8" s="96"/>
      <c r="C8" s="15" t="s">
        <v>16</v>
      </c>
      <c r="D8" s="27" t="s">
        <v>39</v>
      </c>
      <c r="E8" s="16">
        <v>1001.6</v>
      </c>
      <c r="F8" s="27" t="s">
        <v>39</v>
      </c>
    </row>
    <row r="9" spans="1:6" x14ac:dyDescent="0.25">
      <c r="A9" s="93"/>
      <c r="B9" s="96"/>
      <c r="C9" s="15" t="s">
        <v>17</v>
      </c>
      <c r="D9" s="16">
        <v>52</v>
      </c>
      <c r="E9" s="16">
        <v>7424.65</v>
      </c>
      <c r="F9" s="26">
        <v>142.74</v>
      </c>
    </row>
    <row r="10" spans="1:6" x14ac:dyDescent="0.25">
      <c r="A10" s="93"/>
      <c r="B10" s="95"/>
      <c r="C10" s="15" t="s">
        <v>105</v>
      </c>
      <c r="D10" s="16">
        <v>71</v>
      </c>
      <c r="E10" s="16">
        <v>4614.8</v>
      </c>
      <c r="F10" s="26">
        <v>60.47</v>
      </c>
    </row>
    <row r="11" spans="1:6" x14ac:dyDescent="0.25">
      <c r="A11" s="93"/>
      <c r="B11" s="25" t="s">
        <v>106</v>
      </c>
      <c r="C11" s="15" t="s">
        <v>107</v>
      </c>
      <c r="D11" s="16">
        <v>64</v>
      </c>
      <c r="E11" s="16">
        <v>1186.69</v>
      </c>
      <c r="F11" s="26">
        <v>18.54</v>
      </c>
    </row>
    <row r="12" spans="1:6" s="12" customFormat="1" x14ac:dyDescent="0.25">
      <c r="A12" s="93"/>
      <c r="B12" s="64" t="s">
        <v>163</v>
      </c>
      <c r="C12" s="15" t="s">
        <v>198</v>
      </c>
      <c r="D12" s="16">
        <v>46</v>
      </c>
      <c r="E12" s="16">
        <v>829.19</v>
      </c>
      <c r="F12" s="26">
        <v>18.03</v>
      </c>
    </row>
    <row r="13" spans="1:6" x14ac:dyDescent="0.25">
      <c r="A13" s="93"/>
      <c r="B13" s="94" t="s">
        <v>18</v>
      </c>
      <c r="C13" s="15" t="s">
        <v>19</v>
      </c>
      <c r="D13" s="16">
        <v>21</v>
      </c>
      <c r="E13" s="16">
        <v>987.15</v>
      </c>
      <c r="F13" s="26">
        <v>47.01</v>
      </c>
    </row>
    <row r="14" spans="1:6" x14ac:dyDescent="0.25">
      <c r="A14" s="93"/>
      <c r="B14" s="96"/>
      <c r="C14" s="15" t="s">
        <v>20</v>
      </c>
      <c r="D14" s="16">
        <v>620.75</v>
      </c>
      <c r="E14" s="16">
        <v>31137.040000000001</v>
      </c>
      <c r="F14" s="26">
        <v>51.96</v>
      </c>
    </row>
    <row r="15" spans="1:6" x14ac:dyDescent="0.25">
      <c r="A15" s="93"/>
      <c r="B15" s="95"/>
      <c r="C15" s="15" t="s">
        <v>22</v>
      </c>
      <c r="D15" s="16">
        <v>4901.6499999999996</v>
      </c>
      <c r="E15" s="16">
        <v>102112.01000000001</v>
      </c>
      <c r="F15" s="26">
        <v>20.22</v>
      </c>
    </row>
    <row r="16" spans="1:6" x14ac:dyDescent="0.25">
      <c r="A16" s="17"/>
      <c r="B16" s="18"/>
      <c r="C16" s="19" t="s">
        <v>23</v>
      </c>
      <c r="D16" s="84">
        <f>SUM(E7:E15)</f>
        <v>157609.5</v>
      </c>
      <c r="E16" s="84"/>
      <c r="F16" s="84"/>
    </row>
    <row r="17" spans="1:6" x14ac:dyDescent="0.25">
      <c r="A17" s="93" t="s">
        <v>24</v>
      </c>
      <c r="B17" s="25" t="s">
        <v>25</v>
      </c>
      <c r="C17" s="15" t="s">
        <v>26</v>
      </c>
      <c r="D17" s="16">
        <v>216</v>
      </c>
      <c r="E17" s="16">
        <v>48856.119999999995</v>
      </c>
      <c r="F17" s="26">
        <v>223.91</v>
      </c>
    </row>
    <row r="18" spans="1:6" x14ac:dyDescent="0.25">
      <c r="A18" s="93"/>
      <c r="B18" s="94" t="s">
        <v>27</v>
      </c>
      <c r="C18" s="15" t="s">
        <v>28</v>
      </c>
      <c r="D18" s="16">
        <v>136</v>
      </c>
      <c r="E18" s="16">
        <v>5061.83</v>
      </c>
      <c r="F18" s="26">
        <v>37.97</v>
      </c>
    </row>
    <row r="19" spans="1:6" x14ac:dyDescent="0.25">
      <c r="A19" s="93"/>
      <c r="B19" s="95"/>
      <c r="C19" s="15" t="s">
        <v>108</v>
      </c>
      <c r="D19" s="16">
        <v>830</v>
      </c>
      <c r="E19" s="16">
        <v>13496.4</v>
      </c>
      <c r="F19" s="26">
        <v>19.48</v>
      </c>
    </row>
    <row r="20" spans="1:6" x14ac:dyDescent="0.25">
      <c r="A20" s="93"/>
      <c r="B20" s="94" t="s">
        <v>29</v>
      </c>
      <c r="C20" s="15" t="s">
        <v>101</v>
      </c>
      <c r="D20" s="16">
        <v>1789</v>
      </c>
      <c r="E20" s="16">
        <v>18647.73</v>
      </c>
      <c r="F20" s="26">
        <v>8.2866666666666671</v>
      </c>
    </row>
    <row r="21" spans="1:6" x14ac:dyDescent="0.25">
      <c r="A21" s="93"/>
      <c r="B21" s="95"/>
      <c r="C21" s="15" t="s">
        <v>31</v>
      </c>
      <c r="D21" s="27">
        <v>25</v>
      </c>
      <c r="E21" s="16">
        <v>2359.81</v>
      </c>
      <c r="F21" s="27">
        <v>94.39</v>
      </c>
    </row>
    <row r="22" spans="1:6" s="12" customFormat="1" x14ac:dyDescent="0.25">
      <c r="A22" s="93"/>
      <c r="B22" s="94" t="s">
        <v>32</v>
      </c>
      <c r="C22" s="15" t="s">
        <v>193</v>
      </c>
      <c r="D22" s="27">
        <v>300</v>
      </c>
      <c r="E22" s="16">
        <v>1504.03</v>
      </c>
      <c r="F22" s="27">
        <v>5.01</v>
      </c>
    </row>
    <row r="23" spans="1:6" x14ac:dyDescent="0.25">
      <c r="A23" s="93"/>
      <c r="B23" s="96"/>
      <c r="C23" s="15" t="s">
        <v>33</v>
      </c>
      <c r="D23" s="27" t="s">
        <v>39</v>
      </c>
      <c r="E23" s="16">
        <v>334.23</v>
      </c>
      <c r="F23" s="27" t="s">
        <v>39</v>
      </c>
    </row>
    <row r="24" spans="1:6" x14ac:dyDescent="0.25">
      <c r="A24" s="93"/>
      <c r="B24" s="95"/>
      <c r="C24" s="15" t="s">
        <v>34</v>
      </c>
      <c r="D24" s="16">
        <v>125</v>
      </c>
      <c r="E24" s="16">
        <v>1830.07</v>
      </c>
      <c r="F24" s="26">
        <v>14.64</v>
      </c>
    </row>
    <row r="25" spans="1:6" x14ac:dyDescent="0.25">
      <c r="A25" s="93"/>
      <c r="B25" s="25" t="s">
        <v>35</v>
      </c>
      <c r="C25" s="15" t="s">
        <v>36</v>
      </c>
      <c r="D25" s="16">
        <v>2177.9299999999998</v>
      </c>
      <c r="E25" s="16">
        <v>109119.75</v>
      </c>
      <c r="F25" s="26">
        <v>46.51</v>
      </c>
    </row>
    <row r="26" spans="1:6" x14ac:dyDescent="0.25">
      <c r="A26" s="93"/>
      <c r="B26" s="64" t="s">
        <v>37</v>
      </c>
      <c r="C26" s="15" t="s">
        <v>38</v>
      </c>
      <c r="D26" s="16">
        <v>3775.1400000000003</v>
      </c>
      <c r="E26" s="16">
        <v>137165.49</v>
      </c>
      <c r="F26" s="26">
        <v>35.270000000000003</v>
      </c>
    </row>
    <row r="27" spans="1:6" x14ac:dyDescent="0.25">
      <c r="A27" s="17"/>
      <c r="B27" s="18"/>
      <c r="C27" s="19" t="s">
        <v>40</v>
      </c>
      <c r="D27" s="84">
        <f>SUM(E17:E26)</f>
        <v>338375.45999999996</v>
      </c>
      <c r="E27" s="84"/>
      <c r="F27" s="84"/>
    </row>
    <row r="28" spans="1:6" x14ac:dyDescent="0.25">
      <c r="A28" s="93" t="s">
        <v>41</v>
      </c>
      <c r="B28" s="25" t="s">
        <v>42</v>
      </c>
      <c r="C28" s="15" t="s">
        <v>43</v>
      </c>
      <c r="D28" s="16">
        <v>3082.48</v>
      </c>
      <c r="E28" s="16">
        <v>120243.77</v>
      </c>
      <c r="F28" s="26">
        <v>44.569999999999993</v>
      </c>
    </row>
    <row r="29" spans="1:6" x14ac:dyDescent="0.25">
      <c r="A29" s="93"/>
      <c r="B29" s="96" t="s">
        <v>44</v>
      </c>
      <c r="C29" s="15" t="s">
        <v>109</v>
      </c>
      <c r="D29" s="16">
        <v>5690</v>
      </c>
      <c r="E29" s="16">
        <v>14022.13</v>
      </c>
      <c r="F29" s="26">
        <v>2.46</v>
      </c>
    </row>
    <row r="30" spans="1:6" s="12" customFormat="1" x14ac:dyDescent="0.25">
      <c r="A30" s="93"/>
      <c r="B30" s="95"/>
      <c r="C30" s="15" t="s">
        <v>45</v>
      </c>
      <c r="D30" s="16">
        <v>1610</v>
      </c>
      <c r="E30" s="16">
        <v>5484.59</v>
      </c>
      <c r="F30" s="26">
        <v>3.41</v>
      </c>
    </row>
    <row r="31" spans="1:6" x14ac:dyDescent="0.25">
      <c r="A31" s="93"/>
      <c r="B31" s="25" t="s">
        <v>46</v>
      </c>
      <c r="C31" s="15" t="s">
        <v>47</v>
      </c>
      <c r="D31" s="16">
        <v>2415</v>
      </c>
      <c r="E31" s="16">
        <v>13589.32</v>
      </c>
      <c r="F31" s="26">
        <v>5.63</v>
      </c>
    </row>
    <row r="32" spans="1:6" x14ac:dyDescent="0.25">
      <c r="A32" s="93"/>
      <c r="B32" s="94" t="s">
        <v>48</v>
      </c>
      <c r="C32" s="15" t="s">
        <v>110</v>
      </c>
      <c r="D32" s="16">
        <v>300</v>
      </c>
      <c r="E32" s="16">
        <v>1244.05</v>
      </c>
      <c r="F32" s="26">
        <v>4.1500000000000004</v>
      </c>
    </row>
    <row r="33" spans="1:6" x14ac:dyDescent="0.25">
      <c r="A33" s="93"/>
      <c r="B33" s="95"/>
      <c r="C33" s="15" t="s">
        <v>111</v>
      </c>
      <c r="D33" s="16">
        <v>101</v>
      </c>
      <c r="E33" s="16">
        <v>5921.32</v>
      </c>
      <c r="F33" s="26">
        <v>52.38</v>
      </c>
    </row>
    <row r="34" spans="1:6" x14ac:dyDescent="0.25">
      <c r="A34" s="93"/>
      <c r="B34" s="94" t="s">
        <v>50</v>
      </c>
      <c r="C34" s="15" t="s">
        <v>51</v>
      </c>
      <c r="D34" s="16">
        <v>1330</v>
      </c>
      <c r="E34" s="16">
        <v>26508.940000000002</v>
      </c>
      <c r="F34" s="26">
        <v>18.3</v>
      </c>
    </row>
    <row r="35" spans="1:6" x14ac:dyDescent="0.25">
      <c r="A35" s="93"/>
      <c r="B35" s="95"/>
      <c r="C35" s="15" t="s">
        <v>52</v>
      </c>
      <c r="D35" s="27">
        <v>8</v>
      </c>
      <c r="E35" s="16">
        <v>1790.62</v>
      </c>
      <c r="F35" s="27">
        <v>223.83</v>
      </c>
    </row>
    <row r="36" spans="1:6" x14ac:dyDescent="0.25">
      <c r="A36" s="17"/>
      <c r="B36" s="18"/>
      <c r="C36" s="19" t="s">
        <v>53</v>
      </c>
      <c r="D36" s="84">
        <f>SUM(E28:E35)</f>
        <v>188804.74</v>
      </c>
      <c r="E36" s="84"/>
      <c r="F36" s="84"/>
    </row>
    <row r="37" spans="1:6" x14ac:dyDescent="0.25">
      <c r="A37" s="93" t="s">
        <v>54</v>
      </c>
      <c r="B37" s="94" t="s">
        <v>55</v>
      </c>
      <c r="C37" s="15" t="s">
        <v>112</v>
      </c>
      <c r="D37" s="16">
        <v>396.2</v>
      </c>
      <c r="E37" s="16">
        <v>17572.25</v>
      </c>
      <c r="F37" s="26">
        <v>47.45</v>
      </c>
    </row>
    <row r="38" spans="1:6" s="12" customFormat="1" x14ac:dyDescent="0.25">
      <c r="A38" s="93"/>
      <c r="B38" s="96"/>
      <c r="C38" s="15" t="s">
        <v>149</v>
      </c>
      <c r="D38" s="16">
        <v>80.5</v>
      </c>
      <c r="E38" s="16">
        <v>2955.36</v>
      </c>
      <c r="F38" s="26">
        <v>36.71</v>
      </c>
    </row>
    <row r="39" spans="1:6" x14ac:dyDescent="0.25">
      <c r="A39" s="93"/>
      <c r="B39" s="96"/>
      <c r="C39" s="15" t="s">
        <v>56</v>
      </c>
      <c r="D39" s="16">
        <v>153</v>
      </c>
      <c r="E39" s="16">
        <v>14741.330000000002</v>
      </c>
      <c r="F39" s="26">
        <v>122.58</v>
      </c>
    </row>
    <row r="40" spans="1:6" x14ac:dyDescent="0.25">
      <c r="A40" s="93"/>
      <c r="B40" s="96"/>
      <c r="C40" s="15" t="s">
        <v>102</v>
      </c>
      <c r="D40" s="16">
        <v>611.23</v>
      </c>
      <c r="E40" s="16">
        <v>25853.839999999997</v>
      </c>
      <c r="F40" s="26">
        <v>47.32</v>
      </c>
    </row>
    <row r="41" spans="1:6" s="12" customFormat="1" x14ac:dyDescent="0.25">
      <c r="A41" s="93"/>
      <c r="B41" s="96"/>
      <c r="C41" s="15" t="s">
        <v>150</v>
      </c>
      <c r="D41" s="16">
        <v>419.25</v>
      </c>
      <c r="E41" s="16">
        <v>3281.83</v>
      </c>
      <c r="F41" s="26">
        <v>10.42</v>
      </c>
    </row>
    <row r="42" spans="1:6" x14ac:dyDescent="0.25">
      <c r="A42" s="93"/>
      <c r="B42" s="95"/>
      <c r="C42" s="15" t="s">
        <v>58</v>
      </c>
      <c r="D42" s="16">
        <v>377.55</v>
      </c>
      <c r="E42" s="16">
        <v>25117.81</v>
      </c>
      <c r="F42" s="26">
        <v>65.906666666666666</v>
      </c>
    </row>
    <row r="43" spans="1:6" x14ac:dyDescent="0.25">
      <c r="A43" s="17"/>
      <c r="B43" s="18"/>
      <c r="C43" s="19" t="s">
        <v>59</v>
      </c>
      <c r="D43" s="84">
        <f>SUM(E37:E42)</f>
        <v>89522.42</v>
      </c>
      <c r="E43" s="84"/>
      <c r="F43" s="84"/>
    </row>
    <row r="44" spans="1:6" x14ac:dyDescent="0.25">
      <c r="A44" s="93" t="s">
        <v>60</v>
      </c>
      <c r="B44" s="94" t="s">
        <v>113</v>
      </c>
      <c r="C44" s="15" t="s">
        <v>114</v>
      </c>
      <c r="D44" s="16">
        <v>592.41</v>
      </c>
      <c r="E44" s="16">
        <v>18744.649999999998</v>
      </c>
      <c r="F44" s="26">
        <v>31.48</v>
      </c>
    </row>
    <row r="45" spans="1:6" s="12" customFormat="1" x14ac:dyDescent="0.25">
      <c r="A45" s="93"/>
      <c r="B45" s="95"/>
      <c r="C45" s="15" t="s">
        <v>197</v>
      </c>
      <c r="D45" s="16">
        <v>112.7</v>
      </c>
      <c r="E45" s="16">
        <v>3356.82</v>
      </c>
      <c r="F45" s="26">
        <v>29.79</v>
      </c>
    </row>
    <row r="46" spans="1:6" x14ac:dyDescent="0.25">
      <c r="A46" s="93"/>
      <c r="B46" s="94" t="s">
        <v>115</v>
      </c>
      <c r="C46" s="15" t="s">
        <v>116</v>
      </c>
      <c r="D46" s="16">
        <v>498.49</v>
      </c>
      <c r="E46" s="16">
        <v>17679.400000000001</v>
      </c>
      <c r="F46" s="26">
        <v>35.47</v>
      </c>
    </row>
    <row r="47" spans="1:6" x14ac:dyDescent="0.25">
      <c r="A47" s="93"/>
      <c r="B47" s="96"/>
      <c r="C47" s="15" t="s">
        <v>117</v>
      </c>
      <c r="D47" s="16">
        <v>1611.5</v>
      </c>
      <c r="E47" s="16">
        <v>63589.32</v>
      </c>
      <c r="F47" s="26">
        <v>39.46</v>
      </c>
    </row>
    <row r="48" spans="1:6" x14ac:dyDescent="0.25">
      <c r="A48" s="93"/>
      <c r="B48" s="96"/>
      <c r="C48" s="15" t="s">
        <v>118</v>
      </c>
      <c r="D48" s="16">
        <v>1775</v>
      </c>
      <c r="E48" s="16">
        <v>66671.929999999993</v>
      </c>
      <c r="F48" s="26">
        <v>37.56</v>
      </c>
    </row>
    <row r="49" spans="1:6" x14ac:dyDescent="0.25">
      <c r="A49" s="93"/>
      <c r="B49" s="96"/>
      <c r="C49" s="15" t="s">
        <v>119</v>
      </c>
      <c r="D49" s="16">
        <v>305.5</v>
      </c>
      <c r="E49" s="16">
        <v>17753.259999999998</v>
      </c>
      <c r="F49" s="26">
        <v>58.11</v>
      </c>
    </row>
    <row r="50" spans="1:6" x14ac:dyDescent="0.25">
      <c r="A50" s="93"/>
      <c r="B50" s="96"/>
      <c r="C50" s="15" t="s">
        <v>120</v>
      </c>
      <c r="D50" s="16">
        <v>1077.24</v>
      </c>
      <c r="E50" s="16">
        <v>60915.74</v>
      </c>
      <c r="F50" s="26">
        <v>68.424999999999997</v>
      </c>
    </row>
    <row r="51" spans="1:6" x14ac:dyDescent="0.25">
      <c r="A51" s="93"/>
      <c r="B51" s="95"/>
      <c r="C51" s="15" t="s">
        <v>121</v>
      </c>
      <c r="D51" s="16">
        <v>1781.25</v>
      </c>
      <c r="E51" s="16">
        <v>57004.93</v>
      </c>
      <c r="F51" s="26">
        <v>35.46</v>
      </c>
    </row>
    <row r="52" spans="1:6" x14ac:dyDescent="0.25">
      <c r="A52" s="93"/>
      <c r="B52" s="94" t="s">
        <v>122</v>
      </c>
      <c r="C52" s="15" t="s">
        <v>123</v>
      </c>
      <c r="D52" s="16">
        <v>1923.15</v>
      </c>
      <c r="E52" s="16">
        <v>62217.659999999996</v>
      </c>
      <c r="F52" s="26">
        <v>35.306666666666672</v>
      </c>
    </row>
    <row r="53" spans="1:6" x14ac:dyDescent="0.25">
      <c r="A53" s="93"/>
      <c r="B53" s="96"/>
      <c r="C53" s="15" t="s">
        <v>124</v>
      </c>
      <c r="D53" s="16">
        <v>27039.58</v>
      </c>
      <c r="E53" s="16">
        <v>855402.73</v>
      </c>
      <c r="F53" s="26">
        <v>35.005000000000003</v>
      </c>
    </row>
    <row r="54" spans="1:6" x14ac:dyDescent="0.25">
      <c r="A54" s="93"/>
      <c r="B54" s="96"/>
      <c r="C54" s="15" t="s">
        <v>125</v>
      </c>
      <c r="D54" s="16">
        <v>992.5</v>
      </c>
      <c r="E54" s="16">
        <v>38645.19</v>
      </c>
      <c r="F54" s="26">
        <v>38.94</v>
      </c>
    </row>
    <row r="55" spans="1:6" x14ac:dyDescent="0.25">
      <c r="A55" s="93"/>
      <c r="B55" s="95"/>
      <c r="C55" s="15" t="s">
        <v>126</v>
      </c>
      <c r="D55" s="16">
        <v>250</v>
      </c>
      <c r="E55" s="16">
        <v>10963.5</v>
      </c>
      <c r="F55" s="26">
        <v>43.85</v>
      </c>
    </row>
    <row r="56" spans="1:6" x14ac:dyDescent="0.25">
      <c r="A56" s="93"/>
      <c r="B56" s="25" t="s">
        <v>127</v>
      </c>
      <c r="C56" s="15" t="s">
        <v>128</v>
      </c>
      <c r="D56" s="16">
        <v>245.85</v>
      </c>
      <c r="E56" s="16">
        <v>11072.49</v>
      </c>
      <c r="F56" s="26">
        <v>45.04</v>
      </c>
    </row>
    <row r="57" spans="1:6" ht="14.25" customHeight="1" x14ac:dyDescent="0.25">
      <c r="A57" s="93"/>
      <c r="B57" s="94" t="s">
        <v>129</v>
      </c>
      <c r="C57" s="15" t="s">
        <v>130</v>
      </c>
      <c r="D57" s="16">
        <v>243</v>
      </c>
      <c r="E57" s="16">
        <v>9748.32</v>
      </c>
      <c r="F57" s="26">
        <v>40.119999999999997</v>
      </c>
    </row>
    <row r="58" spans="1:6" s="12" customFormat="1" ht="14.25" customHeight="1" x14ac:dyDescent="0.25">
      <c r="A58" s="93"/>
      <c r="B58" s="95"/>
      <c r="C58" s="15" t="s">
        <v>192</v>
      </c>
      <c r="D58" s="16">
        <v>270</v>
      </c>
      <c r="E58" s="16">
        <v>10473.82</v>
      </c>
      <c r="F58" s="26">
        <v>38.79</v>
      </c>
    </row>
    <row r="59" spans="1:6" x14ac:dyDescent="0.25">
      <c r="A59" s="93"/>
      <c r="B59" s="94" t="s">
        <v>131</v>
      </c>
      <c r="C59" s="15" t="s">
        <v>132</v>
      </c>
      <c r="D59" s="16">
        <v>1135.68</v>
      </c>
      <c r="E59" s="16">
        <v>36872.07</v>
      </c>
      <c r="F59" s="26">
        <v>35.97</v>
      </c>
    </row>
    <row r="60" spans="1:6" x14ac:dyDescent="0.25">
      <c r="A60" s="93"/>
      <c r="B60" s="96"/>
      <c r="C60" s="15" t="s">
        <v>133</v>
      </c>
      <c r="D60" s="16">
        <v>628</v>
      </c>
      <c r="E60" s="16">
        <v>26212.240000000002</v>
      </c>
      <c r="F60" s="26">
        <v>41.74</v>
      </c>
    </row>
    <row r="61" spans="1:6" x14ac:dyDescent="0.25">
      <c r="A61" s="93"/>
      <c r="B61" s="96"/>
      <c r="C61" s="15" t="s">
        <v>134</v>
      </c>
      <c r="D61" s="16">
        <v>328</v>
      </c>
      <c r="E61" s="16">
        <v>13879.92</v>
      </c>
      <c r="F61" s="26">
        <v>42.32</v>
      </c>
    </row>
    <row r="62" spans="1:6" x14ac:dyDescent="0.25">
      <c r="A62" s="93"/>
      <c r="B62" s="96"/>
      <c r="C62" s="15" t="s">
        <v>135</v>
      </c>
      <c r="D62" s="16">
        <v>279.23</v>
      </c>
      <c r="E62" s="16">
        <v>20164.86</v>
      </c>
      <c r="F62" s="26">
        <v>64.715000000000003</v>
      </c>
    </row>
    <row r="63" spans="1:6" x14ac:dyDescent="0.25">
      <c r="A63" s="93"/>
      <c r="B63" s="96"/>
      <c r="C63" s="15" t="s">
        <v>136</v>
      </c>
      <c r="D63" s="16">
        <v>485.5</v>
      </c>
      <c r="E63" s="16">
        <v>19104.32</v>
      </c>
      <c r="F63" s="26">
        <v>39.35</v>
      </c>
    </row>
    <row r="64" spans="1:6" x14ac:dyDescent="0.25">
      <c r="A64" s="93"/>
      <c r="B64" s="96"/>
      <c r="C64" s="15" t="s">
        <v>137</v>
      </c>
      <c r="D64" s="27" t="s">
        <v>39</v>
      </c>
      <c r="E64" s="16">
        <v>294865.17</v>
      </c>
      <c r="F64" s="27" t="s">
        <v>39</v>
      </c>
    </row>
    <row r="65" spans="1:6" x14ac:dyDescent="0.25">
      <c r="A65" s="93"/>
      <c r="B65" s="96"/>
      <c r="C65" s="15" t="s">
        <v>138</v>
      </c>
      <c r="D65" s="16">
        <v>496</v>
      </c>
      <c r="E65" s="16">
        <v>19855.97</v>
      </c>
      <c r="F65" s="26">
        <v>40.03</v>
      </c>
    </row>
    <row r="66" spans="1:6" x14ac:dyDescent="0.25">
      <c r="A66" s="93"/>
      <c r="B66" s="95"/>
      <c r="C66" s="15" t="s">
        <v>139</v>
      </c>
      <c r="D66" s="16">
        <v>264.5</v>
      </c>
      <c r="E66" s="16">
        <v>10485.719999999999</v>
      </c>
      <c r="F66" s="26">
        <v>39.64</v>
      </c>
    </row>
    <row r="67" spans="1:6" x14ac:dyDescent="0.25">
      <c r="A67" s="93"/>
      <c r="B67" s="25" t="s">
        <v>140</v>
      </c>
      <c r="C67" s="15" t="s">
        <v>141</v>
      </c>
      <c r="D67" s="16">
        <v>296.5</v>
      </c>
      <c r="E67" s="16">
        <v>13088.58</v>
      </c>
      <c r="F67" s="26">
        <v>44.14</v>
      </c>
    </row>
    <row r="68" spans="1:6" x14ac:dyDescent="0.25">
      <c r="A68" s="93"/>
      <c r="B68" s="25" t="s">
        <v>142</v>
      </c>
      <c r="C68" s="15" t="s">
        <v>143</v>
      </c>
      <c r="D68" s="16">
        <v>136.5</v>
      </c>
      <c r="E68" s="16">
        <v>6922.89</v>
      </c>
      <c r="F68" s="26">
        <v>50.72</v>
      </c>
    </row>
    <row r="69" spans="1:6" x14ac:dyDescent="0.25">
      <c r="A69" s="93"/>
      <c r="B69" s="94" t="s">
        <v>144</v>
      </c>
      <c r="C69" s="15" t="s">
        <v>145</v>
      </c>
      <c r="D69" s="16">
        <v>290.54999999999995</v>
      </c>
      <c r="E69" s="16">
        <v>21633.739999999998</v>
      </c>
      <c r="F69" s="26">
        <v>80.59</v>
      </c>
    </row>
    <row r="70" spans="1:6" x14ac:dyDescent="0.25">
      <c r="A70" s="93"/>
      <c r="B70" s="96"/>
      <c r="C70" s="15" t="s">
        <v>146</v>
      </c>
      <c r="D70" s="16">
        <v>406.4</v>
      </c>
      <c r="E70" s="16">
        <v>22793.31</v>
      </c>
      <c r="F70" s="26">
        <v>56.09</v>
      </c>
    </row>
    <row r="71" spans="1:6" s="12" customFormat="1" x14ac:dyDescent="0.25">
      <c r="A71" s="93"/>
      <c r="B71" s="95"/>
      <c r="C71" s="15" t="s">
        <v>205</v>
      </c>
      <c r="D71" s="16">
        <v>43.25</v>
      </c>
      <c r="E71" s="16">
        <v>1539.11</v>
      </c>
      <c r="F71" s="26">
        <v>35.590000000000003</v>
      </c>
    </row>
    <row r="72" spans="1:6" x14ac:dyDescent="0.25">
      <c r="A72" s="93"/>
      <c r="B72" s="46" t="s">
        <v>61</v>
      </c>
      <c r="C72" s="15" t="s">
        <v>62</v>
      </c>
      <c r="D72" s="16">
        <v>227</v>
      </c>
      <c r="E72" s="16">
        <v>9054.2000000000007</v>
      </c>
      <c r="F72" s="26">
        <v>39.89</v>
      </c>
    </row>
    <row r="73" spans="1:6" x14ac:dyDescent="0.25">
      <c r="A73" s="93"/>
      <c r="B73" s="94" t="s">
        <v>64</v>
      </c>
      <c r="C73" s="15" t="s">
        <v>65</v>
      </c>
      <c r="D73" s="16">
        <v>5418.49</v>
      </c>
      <c r="E73" s="16">
        <v>203857.22999999998</v>
      </c>
      <c r="F73" s="26">
        <v>49.944999999999993</v>
      </c>
    </row>
    <row r="74" spans="1:6" s="12" customFormat="1" x14ac:dyDescent="0.25">
      <c r="A74" s="93"/>
      <c r="B74" s="95"/>
      <c r="C74" s="15" t="s">
        <v>67</v>
      </c>
      <c r="D74" s="16">
        <v>9.5</v>
      </c>
      <c r="E74" s="16">
        <v>984.99</v>
      </c>
      <c r="F74" s="26">
        <v>41.98</v>
      </c>
    </row>
    <row r="75" spans="1:6" x14ac:dyDescent="0.25">
      <c r="A75" s="93"/>
      <c r="B75" s="94" t="s">
        <v>68</v>
      </c>
      <c r="C75" s="15" t="s">
        <v>69</v>
      </c>
      <c r="D75" s="16">
        <v>3588.35</v>
      </c>
      <c r="E75" s="16">
        <v>116829.57</v>
      </c>
      <c r="F75" s="26">
        <v>83.96</v>
      </c>
    </row>
    <row r="76" spans="1:6" x14ac:dyDescent="0.25">
      <c r="A76" s="93"/>
      <c r="B76" s="96"/>
      <c r="C76" s="15" t="s">
        <v>71</v>
      </c>
      <c r="D76" s="16">
        <v>4862.8999999999996</v>
      </c>
      <c r="E76" s="16">
        <v>127703.12</v>
      </c>
      <c r="F76" s="26">
        <v>24.8</v>
      </c>
    </row>
    <row r="77" spans="1:6" x14ac:dyDescent="0.25">
      <c r="A77" s="93"/>
      <c r="B77" s="96"/>
      <c r="C77" s="15" t="s">
        <v>72</v>
      </c>
      <c r="D77" s="16">
        <v>17</v>
      </c>
      <c r="E77" s="16">
        <v>2600.54</v>
      </c>
      <c r="F77" s="26">
        <v>139.83000000000001</v>
      </c>
    </row>
    <row r="78" spans="1:6" x14ac:dyDescent="0.25">
      <c r="A78" s="93"/>
      <c r="B78" s="95"/>
      <c r="C78" s="15" t="s">
        <v>73</v>
      </c>
      <c r="D78" s="16">
        <v>1741.5</v>
      </c>
      <c r="E78" s="16">
        <v>58060.539999999994</v>
      </c>
      <c r="F78" s="26">
        <v>34.479999999999997</v>
      </c>
    </row>
    <row r="79" spans="1:6" x14ac:dyDescent="0.25">
      <c r="A79" s="17"/>
      <c r="B79" s="18"/>
      <c r="C79" s="19" t="s">
        <v>74</v>
      </c>
      <c r="D79" s="84">
        <f>SUM(E44:E78)</f>
        <v>2330747.85</v>
      </c>
      <c r="E79" s="84"/>
      <c r="F79" s="84"/>
    </row>
    <row r="80" spans="1:6" x14ac:dyDescent="0.25">
      <c r="A80" s="93" t="s">
        <v>75</v>
      </c>
      <c r="B80" s="46" t="s">
        <v>76</v>
      </c>
      <c r="C80" s="15" t="s">
        <v>77</v>
      </c>
      <c r="D80" s="16">
        <v>4463.75</v>
      </c>
      <c r="E80" s="16">
        <v>145996.97</v>
      </c>
      <c r="F80" s="26">
        <v>33.397500000000001</v>
      </c>
    </row>
    <row r="81" spans="1:6" x14ac:dyDescent="0.25">
      <c r="A81" s="93"/>
      <c r="B81" s="94" t="s">
        <v>79</v>
      </c>
      <c r="C81" s="15" t="s">
        <v>80</v>
      </c>
      <c r="D81" s="16">
        <v>57500</v>
      </c>
      <c r="E81" s="16">
        <v>9323.84</v>
      </c>
      <c r="F81" s="26">
        <v>0.315</v>
      </c>
    </row>
    <row r="82" spans="1:6" x14ac:dyDescent="0.25">
      <c r="A82" s="93"/>
      <c r="B82" s="96"/>
      <c r="C82" s="15" t="s">
        <v>81</v>
      </c>
      <c r="D82" s="16">
        <v>3045021</v>
      </c>
      <c r="E82" s="16">
        <v>142797.16999999998</v>
      </c>
      <c r="F82" s="26">
        <v>7.0000000000000007E-2</v>
      </c>
    </row>
    <row r="83" spans="1:6" x14ac:dyDescent="0.25">
      <c r="A83" s="93"/>
      <c r="B83" s="95"/>
      <c r="C83" s="15" t="s">
        <v>82</v>
      </c>
      <c r="D83" s="16">
        <v>187950</v>
      </c>
      <c r="E83" s="16">
        <v>36083.520000000004</v>
      </c>
      <c r="F83" s="26">
        <v>0.25</v>
      </c>
    </row>
    <row r="84" spans="1:6" s="12" customFormat="1" x14ac:dyDescent="0.25">
      <c r="A84" s="93"/>
      <c r="B84" s="94" t="s">
        <v>83</v>
      </c>
      <c r="C84" s="15" t="s">
        <v>196</v>
      </c>
      <c r="D84" s="16">
        <v>9</v>
      </c>
      <c r="E84" s="16">
        <v>2471.3200000000002</v>
      </c>
      <c r="F84" s="26">
        <v>274.58999999999997</v>
      </c>
    </row>
    <row r="85" spans="1:6" x14ac:dyDescent="0.25">
      <c r="A85" s="93"/>
      <c r="B85" s="95"/>
      <c r="C85" s="15" t="s">
        <v>84</v>
      </c>
      <c r="D85" s="16">
        <v>21</v>
      </c>
      <c r="E85" s="16">
        <v>7006.48</v>
      </c>
      <c r="F85" s="26">
        <v>333.64</v>
      </c>
    </row>
    <row r="86" spans="1:6" x14ac:dyDescent="0.25">
      <c r="A86" s="17"/>
      <c r="B86" s="18"/>
      <c r="C86" s="19" t="s">
        <v>85</v>
      </c>
      <c r="D86" s="84">
        <f>SUM(E80:E85)</f>
        <v>343679.3</v>
      </c>
      <c r="E86" s="84"/>
      <c r="F86" s="84"/>
    </row>
    <row r="87" spans="1:6" x14ac:dyDescent="0.25">
      <c r="A87" s="93" t="s">
        <v>86</v>
      </c>
      <c r="B87" s="94" t="s">
        <v>87</v>
      </c>
      <c r="C87" s="15" t="s">
        <v>147</v>
      </c>
      <c r="D87" s="16">
        <v>1079.75</v>
      </c>
      <c r="E87" s="16">
        <v>36747.15</v>
      </c>
      <c r="F87" s="26">
        <v>36.119999999999997</v>
      </c>
    </row>
    <row r="88" spans="1:6" x14ac:dyDescent="0.25">
      <c r="A88" s="93"/>
      <c r="B88" s="96"/>
      <c r="C88" s="15" t="s">
        <v>88</v>
      </c>
      <c r="D88" s="16">
        <v>2609.5700000000002</v>
      </c>
      <c r="E88" s="16">
        <v>11590.17</v>
      </c>
      <c r="F88" s="26">
        <v>3.5033333333333334</v>
      </c>
    </row>
    <row r="89" spans="1:6" x14ac:dyDescent="0.25">
      <c r="A89" s="93"/>
      <c r="B89" s="96"/>
      <c r="C89" s="15" t="s">
        <v>89</v>
      </c>
      <c r="D89" s="16">
        <v>3319.75</v>
      </c>
      <c r="E89" s="16">
        <v>107943.25</v>
      </c>
      <c r="F89" s="26">
        <v>33.603333333333332</v>
      </c>
    </row>
    <row r="90" spans="1:6" x14ac:dyDescent="0.25">
      <c r="A90" s="93"/>
      <c r="B90" s="95"/>
      <c r="C90" s="15" t="s">
        <v>148</v>
      </c>
      <c r="D90" s="16">
        <v>1845.2</v>
      </c>
      <c r="E90" s="16">
        <v>58243.41</v>
      </c>
      <c r="F90" s="26">
        <v>35.293333333333329</v>
      </c>
    </row>
    <row r="91" spans="1:6" x14ac:dyDescent="0.25">
      <c r="A91" s="93"/>
      <c r="B91" s="25" t="s">
        <v>90</v>
      </c>
      <c r="C91" s="15" t="s">
        <v>91</v>
      </c>
      <c r="D91" s="16">
        <v>65.5</v>
      </c>
      <c r="E91" s="16">
        <v>3432.34</v>
      </c>
      <c r="F91" s="26">
        <v>52.4</v>
      </c>
    </row>
    <row r="92" spans="1:6" x14ac:dyDescent="0.25">
      <c r="A92" s="93"/>
      <c r="B92" s="25" t="s">
        <v>92</v>
      </c>
      <c r="C92" s="15" t="s">
        <v>93</v>
      </c>
      <c r="D92" s="16">
        <v>16016</v>
      </c>
      <c r="E92" s="16">
        <v>488356.98000000004</v>
      </c>
      <c r="F92" s="26">
        <v>32.659999999999997</v>
      </c>
    </row>
    <row r="93" spans="1:6" x14ac:dyDescent="0.25">
      <c r="A93" s="93"/>
      <c r="B93" s="96" t="s">
        <v>94</v>
      </c>
      <c r="C93" s="15" t="s">
        <v>95</v>
      </c>
      <c r="D93" s="16">
        <v>269.43</v>
      </c>
      <c r="E93" s="16">
        <v>9518.9499999999989</v>
      </c>
      <c r="F93" s="26">
        <v>188.07666666666668</v>
      </c>
    </row>
    <row r="94" spans="1:6" x14ac:dyDescent="0.25">
      <c r="A94" s="93"/>
      <c r="B94" s="96"/>
      <c r="C94" s="15" t="s">
        <v>96</v>
      </c>
      <c r="D94" s="16">
        <v>874.03</v>
      </c>
      <c r="E94" s="16">
        <v>28918.75</v>
      </c>
      <c r="F94" s="26">
        <v>46.416666666666664</v>
      </c>
    </row>
    <row r="95" spans="1:6" x14ac:dyDescent="0.25">
      <c r="A95" s="93"/>
      <c r="B95" s="96"/>
      <c r="C95" s="15" t="s">
        <v>97</v>
      </c>
      <c r="D95" s="16">
        <v>753.5</v>
      </c>
      <c r="E95" s="16">
        <v>23699.23</v>
      </c>
      <c r="F95" s="26">
        <v>68.91</v>
      </c>
    </row>
    <row r="96" spans="1:6" x14ac:dyDescent="0.25">
      <c r="A96" s="93"/>
      <c r="B96" s="95"/>
      <c r="C96" s="15" t="s">
        <v>98</v>
      </c>
      <c r="D96" s="16">
        <v>221</v>
      </c>
      <c r="E96" s="16">
        <v>12404.92</v>
      </c>
      <c r="F96" s="26">
        <v>48.313333333333333</v>
      </c>
    </row>
    <row r="97" spans="1:6" x14ac:dyDescent="0.25">
      <c r="A97" s="17"/>
      <c r="B97" s="18"/>
      <c r="C97" s="19" t="s">
        <v>99</v>
      </c>
      <c r="D97" s="84">
        <f>SUM(E87:E96)</f>
        <v>780855.15</v>
      </c>
      <c r="E97" s="84"/>
      <c r="F97" s="84"/>
    </row>
    <row r="98" spans="1:6" ht="15.75" x14ac:dyDescent="0.25">
      <c r="A98" s="21" t="s">
        <v>100</v>
      </c>
      <c r="B98" s="22"/>
      <c r="C98" s="23"/>
      <c r="D98" s="87">
        <f>D97+D86+D79+D43+D36+D27+D16+D6+D3</f>
        <v>4686785.6100000003</v>
      </c>
      <c r="E98" s="88"/>
      <c r="F98" s="89"/>
    </row>
  </sheetData>
  <sheetProtection algorithmName="SHA-512" hashValue="c8qlmkSFXwcMwbWaroIFujKJiz4s4QILGkvPQLHCCh0JvI4KRGyFh0SX46GeCChZXLarNue+Xpn4uK92L1hI4g==" saltValue="Zki2YKwr7rF0NQHieAgUIA==" spinCount="100000" sheet="1" objects="1" scenarios="1" autoFilter="0"/>
  <mergeCells count="40">
    <mergeCell ref="A87:A96"/>
    <mergeCell ref="A44:A78"/>
    <mergeCell ref="B13:B15"/>
    <mergeCell ref="B7:B10"/>
    <mergeCell ref="B93:B96"/>
    <mergeCell ref="B87:B90"/>
    <mergeCell ref="B81:B83"/>
    <mergeCell ref="B75:B78"/>
    <mergeCell ref="B59:B66"/>
    <mergeCell ref="B52:B55"/>
    <mergeCell ref="B46:B51"/>
    <mergeCell ref="B37:B42"/>
    <mergeCell ref="B73:B74"/>
    <mergeCell ref="B34:B35"/>
    <mergeCell ref="B22:B24"/>
    <mergeCell ref="B32:B33"/>
    <mergeCell ref="A37:A42"/>
    <mergeCell ref="A80:A85"/>
    <mergeCell ref="A4:A5"/>
    <mergeCell ref="A7:A15"/>
    <mergeCell ref="A28:A35"/>
    <mergeCell ref="A17:A26"/>
    <mergeCell ref="B29:B30"/>
    <mergeCell ref="B84:B85"/>
    <mergeCell ref="B44:B45"/>
    <mergeCell ref="B57:B58"/>
    <mergeCell ref="B69:B71"/>
    <mergeCell ref="A1:C1"/>
    <mergeCell ref="D3:F3"/>
    <mergeCell ref="D6:F6"/>
    <mergeCell ref="D16:F16"/>
    <mergeCell ref="D27:F27"/>
    <mergeCell ref="B20:B21"/>
    <mergeCell ref="B18:B19"/>
    <mergeCell ref="D98:F98"/>
    <mergeCell ref="D36:F36"/>
    <mergeCell ref="D43:F43"/>
    <mergeCell ref="D79:F79"/>
    <mergeCell ref="D86:F86"/>
    <mergeCell ref="D97:F97"/>
  </mergeCells>
  <pageMargins left="0.7" right="0.7" top="0.75" bottom="0.75" header="0.3" footer="0.3"/>
  <pageSetup paperSize="9" scale="4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A55B-D403-46ED-B35D-68B4067B147A}">
  <sheetPr>
    <pageSetUpPr fitToPage="1"/>
  </sheetPr>
  <dimension ref="A1:J60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49.42578125" bestFit="1" customWidth="1"/>
    <col min="4" max="6" width="26.5703125" customWidth="1"/>
    <col min="8" max="8" width="10" bestFit="1" customWidth="1"/>
  </cols>
  <sheetData>
    <row r="1" spans="1:10" ht="30" customHeight="1" x14ac:dyDescent="0.25">
      <c r="A1" s="85" t="s">
        <v>151</v>
      </c>
      <c r="B1" s="85"/>
      <c r="C1" s="85"/>
      <c r="D1" s="13" t="s">
        <v>1</v>
      </c>
      <c r="E1" s="13" t="s">
        <v>2</v>
      </c>
      <c r="F1" s="13" t="s">
        <v>3</v>
      </c>
    </row>
    <row r="2" spans="1:10" x14ac:dyDescent="0.25">
      <c r="A2" s="20" t="s">
        <v>4</v>
      </c>
      <c r="B2" s="14" t="s">
        <v>5</v>
      </c>
      <c r="C2" s="14" t="s">
        <v>5</v>
      </c>
      <c r="D2" s="16"/>
      <c r="E2" s="16">
        <v>375351.64</v>
      </c>
      <c r="F2" s="16"/>
    </row>
    <row r="3" spans="1:10" x14ac:dyDescent="0.25">
      <c r="A3" s="17"/>
      <c r="B3" s="24"/>
      <c r="C3" s="19" t="s">
        <v>6</v>
      </c>
      <c r="D3" s="84">
        <f>SUM(E2:E2)</f>
        <v>375351.64</v>
      </c>
      <c r="E3" s="84"/>
      <c r="F3" s="84"/>
    </row>
    <row r="4" spans="1:10" x14ac:dyDescent="0.25">
      <c r="A4" s="75" t="s">
        <v>7</v>
      </c>
      <c r="B4" s="78" t="s">
        <v>8</v>
      </c>
      <c r="C4" s="14" t="s">
        <v>9</v>
      </c>
      <c r="D4" s="16">
        <v>74</v>
      </c>
      <c r="E4" s="16">
        <v>19898.66</v>
      </c>
      <c r="F4" s="16">
        <v>263.3</v>
      </c>
    </row>
    <row r="5" spans="1:10" s="12" customFormat="1" x14ac:dyDescent="0.25">
      <c r="A5" s="76"/>
      <c r="B5" s="80"/>
      <c r="C5" s="15" t="s">
        <v>195</v>
      </c>
      <c r="D5" s="16">
        <v>47</v>
      </c>
      <c r="E5" s="16">
        <v>6231.33</v>
      </c>
      <c r="F5" s="16">
        <v>132.58000000000001</v>
      </c>
    </row>
    <row r="6" spans="1:10" s="12" customFormat="1" x14ac:dyDescent="0.25">
      <c r="A6" s="77"/>
      <c r="B6" s="14" t="s">
        <v>10</v>
      </c>
      <c r="C6" s="14" t="s">
        <v>11</v>
      </c>
      <c r="D6" s="16">
        <v>899614</v>
      </c>
      <c r="E6" s="16">
        <v>242941.86</v>
      </c>
      <c r="F6" s="16">
        <v>0.78</v>
      </c>
      <c r="H6" s="61"/>
    </row>
    <row r="7" spans="1:10" x14ac:dyDescent="0.25">
      <c r="A7" s="17"/>
      <c r="B7" s="18"/>
      <c r="C7" s="19" t="s">
        <v>12</v>
      </c>
      <c r="D7" s="84">
        <f>SUM(E4:E6)</f>
        <v>269071.84999999998</v>
      </c>
      <c r="E7" s="84"/>
      <c r="F7" s="84"/>
      <c r="H7" s="30"/>
      <c r="I7" s="30"/>
      <c r="J7" s="30"/>
    </row>
    <row r="8" spans="1:10" x14ac:dyDescent="0.25">
      <c r="A8" s="93" t="s">
        <v>13</v>
      </c>
      <c r="B8" s="78" t="s">
        <v>14</v>
      </c>
      <c r="C8" s="14" t="s">
        <v>15</v>
      </c>
      <c r="D8" s="16">
        <v>118</v>
      </c>
      <c r="E8" s="16">
        <v>7475.98</v>
      </c>
      <c r="F8" s="16">
        <v>63.36</v>
      </c>
      <c r="H8" s="30"/>
    </row>
    <row r="9" spans="1:10" x14ac:dyDescent="0.25">
      <c r="A9" s="93"/>
      <c r="B9" s="79"/>
      <c r="C9" s="14" t="s">
        <v>17</v>
      </c>
      <c r="D9" s="16">
        <v>1</v>
      </c>
      <c r="E9" s="16">
        <v>2838.7</v>
      </c>
      <c r="F9" s="16">
        <v>2838.7</v>
      </c>
    </row>
    <row r="10" spans="1:10" x14ac:dyDescent="0.25">
      <c r="A10" s="93"/>
      <c r="B10" s="14" t="s">
        <v>106</v>
      </c>
      <c r="C10" s="14" t="s">
        <v>107</v>
      </c>
      <c r="D10" s="16">
        <v>13.5</v>
      </c>
      <c r="E10" s="16">
        <v>1494</v>
      </c>
      <c r="F10" s="16">
        <v>110.67</v>
      </c>
    </row>
    <row r="11" spans="1:10" x14ac:dyDescent="0.25">
      <c r="A11" s="93"/>
      <c r="B11" s="78" t="s">
        <v>18</v>
      </c>
      <c r="C11" s="14" t="s">
        <v>19</v>
      </c>
      <c r="D11" s="16">
        <v>46</v>
      </c>
      <c r="E11" s="16">
        <v>7658.87</v>
      </c>
      <c r="F11" s="16">
        <v>166.5</v>
      </c>
    </row>
    <row r="12" spans="1:10" x14ac:dyDescent="0.25">
      <c r="A12" s="93"/>
      <c r="B12" s="79"/>
      <c r="C12" s="14" t="s">
        <v>20</v>
      </c>
      <c r="D12" s="16">
        <v>1381.5</v>
      </c>
      <c r="E12" s="16">
        <v>180659.49</v>
      </c>
      <c r="F12" s="16">
        <v>130.77000000000001</v>
      </c>
    </row>
    <row r="13" spans="1:10" x14ac:dyDescent="0.25">
      <c r="A13" s="93"/>
      <c r="B13" s="79"/>
      <c r="C13" s="14" t="s">
        <v>21</v>
      </c>
      <c r="D13" s="16">
        <v>93.7</v>
      </c>
      <c r="E13" s="16">
        <v>9580.11</v>
      </c>
      <c r="F13" s="16">
        <v>102.24</v>
      </c>
    </row>
    <row r="14" spans="1:10" x14ac:dyDescent="0.25">
      <c r="A14" s="93"/>
      <c r="B14" s="80"/>
      <c r="C14" s="14" t="s">
        <v>22</v>
      </c>
      <c r="D14" s="16">
        <v>3157</v>
      </c>
      <c r="E14" s="16">
        <v>129055.3</v>
      </c>
      <c r="F14" s="16">
        <v>40.880000000000003</v>
      </c>
    </row>
    <row r="15" spans="1:10" x14ac:dyDescent="0.25">
      <c r="A15" s="17"/>
      <c r="B15" s="18"/>
      <c r="C15" s="19" t="s">
        <v>23</v>
      </c>
      <c r="D15" s="84">
        <f>SUM(E8:E14)</f>
        <v>338762.44999999995</v>
      </c>
      <c r="E15" s="84"/>
      <c r="F15" s="84"/>
    </row>
    <row r="16" spans="1:10" x14ac:dyDescent="0.25">
      <c r="A16" s="93" t="s">
        <v>24</v>
      </c>
      <c r="B16" s="45" t="s">
        <v>25</v>
      </c>
      <c r="C16" s="14" t="s">
        <v>26</v>
      </c>
      <c r="D16" s="16">
        <v>720</v>
      </c>
      <c r="E16" s="16">
        <v>54414.97</v>
      </c>
      <c r="F16" s="12">
        <v>75.58</v>
      </c>
    </row>
    <row r="17" spans="1:6" x14ac:dyDescent="0.25">
      <c r="A17" s="93"/>
      <c r="B17" s="78" t="s">
        <v>27</v>
      </c>
      <c r="C17" s="14" t="s">
        <v>28</v>
      </c>
      <c r="D17" s="16">
        <v>28</v>
      </c>
      <c r="E17" s="16">
        <v>4531.53</v>
      </c>
      <c r="F17" s="16">
        <v>161.84</v>
      </c>
    </row>
    <row r="18" spans="1:6" x14ac:dyDescent="0.25">
      <c r="A18" s="93"/>
      <c r="B18" s="80"/>
      <c r="C18" s="14" t="s">
        <v>108</v>
      </c>
      <c r="D18" s="16">
        <v>80</v>
      </c>
      <c r="E18" s="16">
        <v>5364.38</v>
      </c>
      <c r="F18" s="16">
        <v>67.05</v>
      </c>
    </row>
    <row r="19" spans="1:6" s="12" customFormat="1" x14ac:dyDescent="0.25">
      <c r="A19" s="93"/>
      <c r="B19" s="28" t="s">
        <v>29</v>
      </c>
      <c r="C19" s="12" t="s">
        <v>101</v>
      </c>
      <c r="D19" s="16">
        <v>1252</v>
      </c>
      <c r="E19" s="16">
        <v>12506.83</v>
      </c>
      <c r="F19" s="16">
        <v>9.99</v>
      </c>
    </row>
    <row r="20" spans="1:6" s="12" customFormat="1" x14ac:dyDescent="0.25">
      <c r="A20" s="93"/>
      <c r="B20" s="57" t="s">
        <v>32</v>
      </c>
      <c r="C20" s="15" t="s">
        <v>193</v>
      </c>
      <c r="D20" s="16">
        <v>1030</v>
      </c>
      <c r="E20" s="16">
        <v>13846.78</v>
      </c>
      <c r="F20" s="16">
        <v>13.44</v>
      </c>
    </row>
    <row r="21" spans="1:6" x14ac:dyDescent="0.25">
      <c r="A21" s="93"/>
      <c r="B21" s="14" t="s">
        <v>35</v>
      </c>
      <c r="C21" s="14" t="s">
        <v>36</v>
      </c>
      <c r="D21" s="16">
        <v>11</v>
      </c>
      <c r="E21" s="16">
        <v>438.8</v>
      </c>
      <c r="F21" s="16">
        <v>39.89</v>
      </c>
    </row>
    <row r="22" spans="1:6" x14ac:dyDescent="0.25">
      <c r="A22" s="17"/>
      <c r="B22" s="18"/>
      <c r="C22" s="19" t="s">
        <v>40</v>
      </c>
      <c r="D22" s="84">
        <f>SUM(E16:E21)</f>
        <v>91103.29</v>
      </c>
      <c r="E22" s="84"/>
      <c r="F22" s="84"/>
    </row>
    <row r="23" spans="1:6" x14ac:dyDescent="0.25">
      <c r="A23" s="93" t="s">
        <v>41</v>
      </c>
      <c r="B23" s="78" t="s">
        <v>42</v>
      </c>
      <c r="C23" s="14" t="s">
        <v>43</v>
      </c>
      <c r="D23" s="16">
        <v>26.5</v>
      </c>
      <c r="E23" s="16">
        <v>7086.64</v>
      </c>
      <c r="F23" s="16">
        <v>267.42</v>
      </c>
    </row>
    <row r="24" spans="1:6" x14ac:dyDescent="0.25">
      <c r="A24" s="93"/>
      <c r="B24" s="80"/>
      <c r="C24" s="14" t="s">
        <v>153</v>
      </c>
      <c r="D24" s="27" t="s">
        <v>39</v>
      </c>
      <c r="E24" s="16">
        <v>1445.56</v>
      </c>
      <c r="F24" s="27" t="s">
        <v>39</v>
      </c>
    </row>
    <row r="25" spans="1:6" x14ac:dyDescent="0.25">
      <c r="A25" s="93"/>
      <c r="B25" s="14" t="s">
        <v>46</v>
      </c>
      <c r="C25" s="14" t="s">
        <v>47</v>
      </c>
      <c r="D25" s="16">
        <v>5200</v>
      </c>
      <c r="E25" s="16">
        <v>6879.44</v>
      </c>
      <c r="F25" s="16">
        <v>1.32</v>
      </c>
    </row>
    <row r="26" spans="1:6" x14ac:dyDescent="0.25">
      <c r="A26" s="93"/>
      <c r="B26" s="14" t="s">
        <v>48</v>
      </c>
      <c r="C26" s="14" t="s">
        <v>111</v>
      </c>
      <c r="D26" s="16">
        <v>14.5</v>
      </c>
      <c r="E26" s="16">
        <v>1464.03</v>
      </c>
      <c r="F26" s="16">
        <v>100.97</v>
      </c>
    </row>
    <row r="27" spans="1:6" x14ac:dyDescent="0.25">
      <c r="A27" s="17"/>
      <c r="B27" s="18"/>
      <c r="C27" s="19" t="s">
        <v>53</v>
      </c>
      <c r="D27" s="84">
        <f>SUM(E23:E26)</f>
        <v>16875.669999999998</v>
      </c>
      <c r="E27" s="84"/>
      <c r="F27" s="84"/>
    </row>
    <row r="28" spans="1:6" x14ac:dyDescent="0.25">
      <c r="A28" s="75" t="s">
        <v>54</v>
      </c>
      <c r="B28" s="78" t="s">
        <v>55</v>
      </c>
      <c r="C28" s="14" t="s">
        <v>56</v>
      </c>
      <c r="D28" s="16">
        <v>262.5</v>
      </c>
      <c r="E28" s="16">
        <v>13698.03</v>
      </c>
      <c r="F28" s="16">
        <v>52.18</v>
      </c>
    </row>
    <row r="29" spans="1:6" x14ac:dyDescent="0.25">
      <c r="A29" s="76"/>
      <c r="B29" s="79"/>
      <c r="C29" s="14" t="s">
        <v>57</v>
      </c>
      <c r="D29" s="16">
        <v>23</v>
      </c>
      <c r="E29" s="16">
        <v>1361.87</v>
      </c>
      <c r="F29" s="16">
        <v>59.21</v>
      </c>
    </row>
    <row r="30" spans="1:6" x14ac:dyDescent="0.25">
      <c r="A30" s="76"/>
      <c r="B30" s="79"/>
      <c r="C30" s="14" t="s">
        <v>102</v>
      </c>
      <c r="D30" s="16">
        <v>122</v>
      </c>
      <c r="E30" s="16">
        <v>6232.48</v>
      </c>
      <c r="F30" s="16">
        <v>51.09</v>
      </c>
    </row>
    <row r="31" spans="1:6" s="12" customFormat="1" x14ac:dyDescent="0.25">
      <c r="A31" s="76"/>
      <c r="B31" s="79"/>
      <c r="C31" s="12" t="s">
        <v>150</v>
      </c>
      <c r="D31" s="27" t="s">
        <v>39</v>
      </c>
      <c r="E31" s="16">
        <v>1412.9</v>
      </c>
      <c r="F31" s="27" t="s">
        <v>39</v>
      </c>
    </row>
    <row r="32" spans="1:6" s="12" customFormat="1" x14ac:dyDescent="0.25">
      <c r="A32" s="77"/>
      <c r="B32" s="80"/>
      <c r="C32" s="15" t="s">
        <v>201</v>
      </c>
      <c r="D32" s="27">
        <v>500</v>
      </c>
      <c r="E32" s="16">
        <v>1517.64</v>
      </c>
      <c r="F32" s="27">
        <v>3.04</v>
      </c>
    </row>
    <row r="33" spans="1:6" x14ac:dyDescent="0.25">
      <c r="A33" s="17"/>
      <c r="B33" s="18"/>
      <c r="C33" s="19" t="s">
        <v>59</v>
      </c>
      <c r="D33" s="84">
        <f>SUM(E28:E32)</f>
        <v>24222.920000000002</v>
      </c>
      <c r="E33" s="84"/>
      <c r="F33" s="84"/>
    </row>
    <row r="34" spans="1:6" s="12" customFormat="1" x14ac:dyDescent="0.25">
      <c r="A34" s="75" t="s">
        <v>60</v>
      </c>
      <c r="B34" s="70" t="s">
        <v>144</v>
      </c>
      <c r="C34" s="15" t="s">
        <v>205</v>
      </c>
      <c r="D34" s="27">
        <v>37.5</v>
      </c>
      <c r="E34" s="16">
        <v>1458.15</v>
      </c>
      <c r="F34" s="27">
        <v>38.880000000000003</v>
      </c>
    </row>
    <row r="35" spans="1:6" x14ac:dyDescent="0.25">
      <c r="A35" s="76"/>
      <c r="B35" s="14" t="s">
        <v>61</v>
      </c>
      <c r="C35" s="14" t="s">
        <v>63</v>
      </c>
      <c r="D35" s="27" t="s">
        <v>39</v>
      </c>
      <c r="E35" s="16">
        <v>60.34</v>
      </c>
      <c r="F35" s="27" t="s">
        <v>39</v>
      </c>
    </row>
    <row r="36" spans="1:6" x14ac:dyDescent="0.25">
      <c r="A36" s="76"/>
      <c r="B36" s="97" t="s">
        <v>64</v>
      </c>
      <c r="C36" s="14" t="s">
        <v>65</v>
      </c>
      <c r="D36" s="16">
        <v>2215.5</v>
      </c>
      <c r="E36" s="16">
        <v>236449.55</v>
      </c>
      <c r="F36" s="16">
        <v>106.73</v>
      </c>
    </row>
    <row r="37" spans="1:6" x14ac:dyDescent="0.25">
      <c r="A37" s="76"/>
      <c r="B37" s="97"/>
      <c r="C37" s="14" t="s">
        <v>66</v>
      </c>
      <c r="D37" s="27" t="s">
        <v>39</v>
      </c>
      <c r="E37" s="16">
        <v>2590.6</v>
      </c>
      <c r="F37" s="27" t="s">
        <v>39</v>
      </c>
    </row>
    <row r="38" spans="1:6" x14ac:dyDescent="0.25">
      <c r="A38" s="77"/>
      <c r="B38" s="98"/>
      <c r="C38" s="14" t="s">
        <v>67</v>
      </c>
      <c r="D38" s="16">
        <v>80.5</v>
      </c>
      <c r="E38" s="16">
        <v>7679.25</v>
      </c>
      <c r="F38" s="16">
        <v>95.39</v>
      </c>
    </row>
    <row r="39" spans="1:6" x14ac:dyDescent="0.25">
      <c r="A39" s="17"/>
      <c r="B39" s="18"/>
      <c r="C39" s="19" t="s">
        <v>74</v>
      </c>
      <c r="D39" s="84">
        <f>SUM(E34:E38)</f>
        <v>248237.88999999998</v>
      </c>
      <c r="E39" s="84"/>
      <c r="F39" s="84"/>
    </row>
    <row r="40" spans="1:6" x14ac:dyDescent="0.25">
      <c r="A40" s="93" t="s">
        <v>75</v>
      </c>
      <c r="B40" s="78" t="s">
        <v>76</v>
      </c>
      <c r="C40" s="14" t="s">
        <v>77</v>
      </c>
      <c r="D40" s="16">
        <v>3765.5</v>
      </c>
      <c r="E40" s="16">
        <v>209264.83</v>
      </c>
      <c r="F40" s="16">
        <v>55.57</v>
      </c>
    </row>
    <row r="41" spans="1:6" x14ac:dyDescent="0.25">
      <c r="A41" s="93"/>
      <c r="B41" s="80"/>
      <c r="C41" s="14" t="s">
        <v>78</v>
      </c>
      <c r="D41" s="16">
        <v>97</v>
      </c>
      <c r="E41" s="16">
        <v>5985.93</v>
      </c>
      <c r="F41" s="16">
        <v>61.71</v>
      </c>
    </row>
    <row r="42" spans="1:6" x14ac:dyDescent="0.25">
      <c r="A42" s="93"/>
      <c r="B42" s="78" t="s">
        <v>79</v>
      </c>
      <c r="C42" s="14" t="s">
        <v>80</v>
      </c>
      <c r="D42" s="16">
        <v>133303.5</v>
      </c>
      <c r="E42" s="16">
        <v>16105.76</v>
      </c>
      <c r="F42" s="16">
        <v>0.12</v>
      </c>
    </row>
    <row r="43" spans="1:6" x14ac:dyDescent="0.25">
      <c r="A43" s="93"/>
      <c r="B43" s="79"/>
      <c r="C43" s="14" t="s">
        <v>81</v>
      </c>
      <c r="D43" s="16">
        <v>2855400</v>
      </c>
      <c r="E43" s="16">
        <v>179321.65</v>
      </c>
      <c r="F43" s="16">
        <v>0.06</v>
      </c>
    </row>
    <row r="44" spans="1:6" x14ac:dyDescent="0.25">
      <c r="A44" s="93"/>
      <c r="B44" s="79"/>
      <c r="C44" s="14" t="s">
        <v>82</v>
      </c>
      <c r="D44" s="16">
        <v>184027</v>
      </c>
      <c r="E44" s="16">
        <v>130539.31</v>
      </c>
      <c r="F44" s="16">
        <v>0.71</v>
      </c>
    </row>
    <row r="45" spans="1:6" x14ac:dyDescent="0.25">
      <c r="A45" s="93"/>
      <c r="B45" s="80"/>
      <c r="C45" s="14" t="s">
        <v>155</v>
      </c>
      <c r="D45" s="16">
        <v>991418.5</v>
      </c>
      <c r="E45" s="16">
        <v>79515.42</v>
      </c>
      <c r="F45" s="16">
        <v>0.08</v>
      </c>
    </row>
    <row r="46" spans="1:6" s="12" customFormat="1" x14ac:dyDescent="0.25">
      <c r="A46" s="93"/>
      <c r="B46" s="78" t="s">
        <v>83</v>
      </c>
      <c r="C46" s="15" t="s">
        <v>196</v>
      </c>
      <c r="D46" s="16">
        <v>19</v>
      </c>
      <c r="E46" s="16">
        <v>4417.68</v>
      </c>
      <c r="F46" s="16">
        <v>232.51</v>
      </c>
    </row>
    <row r="47" spans="1:6" x14ac:dyDescent="0.25">
      <c r="A47" s="93"/>
      <c r="B47" s="80"/>
      <c r="C47" s="14" t="s">
        <v>84</v>
      </c>
      <c r="D47" s="16">
        <v>70</v>
      </c>
      <c r="E47" s="16">
        <v>6541.49</v>
      </c>
      <c r="F47" s="16">
        <v>93.45</v>
      </c>
    </row>
    <row r="48" spans="1:6" x14ac:dyDescent="0.25">
      <c r="A48" s="17"/>
      <c r="B48" s="18"/>
      <c r="C48" s="19" t="s">
        <v>85</v>
      </c>
      <c r="D48" s="84">
        <f>SUM(E40:E47)</f>
        <v>631692.07000000007</v>
      </c>
      <c r="E48" s="84"/>
      <c r="F48" s="84"/>
    </row>
    <row r="49" spans="1:6" x14ac:dyDescent="0.25">
      <c r="A49" s="75" t="s">
        <v>86</v>
      </c>
      <c r="B49" s="78" t="s">
        <v>87</v>
      </c>
      <c r="C49" s="14" t="s">
        <v>147</v>
      </c>
      <c r="D49" s="16">
        <v>56</v>
      </c>
      <c r="E49" s="16">
        <v>4524.29</v>
      </c>
      <c r="F49" s="16">
        <v>80.790000000000006</v>
      </c>
    </row>
    <row r="50" spans="1:6" x14ac:dyDescent="0.25">
      <c r="A50" s="76"/>
      <c r="B50" s="79"/>
      <c r="C50" s="14" t="s">
        <v>88</v>
      </c>
      <c r="D50" s="16">
        <v>62.5</v>
      </c>
      <c r="E50" s="16">
        <v>26770.5</v>
      </c>
      <c r="F50" s="16">
        <v>428.33</v>
      </c>
    </row>
    <row r="51" spans="1:6" x14ac:dyDescent="0.25">
      <c r="A51" s="76"/>
      <c r="B51" s="79"/>
      <c r="C51" s="14" t="s">
        <v>89</v>
      </c>
      <c r="D51" s="16">
        <v>629.5</v>
      </c>
      <c r="E51" s="16">
        <v>167829.38</v>
      </c>
      <c r="F51" s="16">
        <v>266.61</v>
      </c>
    </row>
    <row r="52" spans="1:6" x14ac:dyDescent="0.25">
      <c r="A52" s="76"/>
      <c r="B52" s="80"/>
      <c r="C52" s="14" t="s">
        <v>148</v>
      </c>
      <c r="D52" s="16">
        <v>81.5</v>
      </c>
      <c r="E52" s="16">
        <v>17948.23</v>
      </c>
      <c r="F52" s="16">
        <v>220.22</v>
      </c>
    </row>
    <row r="53" spans="1:6" x14ac:dyDescent="0.25">
      <c r="A53" s="76"/>
      <c r="B53" s="14" t="s">
        <v>90</v>
      </c>
      <c r="C53" s="14" t="s">
        <v>91</v>
      </c>
      <c r="D53" s="16">
        <v>385.5</v>
      </c>
      <c r="E53" s="16">
        <v>21890.51</v>
      </c>
      <c r="F53" s="16">
        <v>56.78</v>
      </c>
    </row>
    <row r="54" spans="1:6" x14ac:dyDescent="0.25">
      <c r="A54" s="76"/>
      <c r="B54" s="14" t="s">
        <v>92</v>
      </c>
      <c r="C54" s="14" t="s">
        <v>93</v>
      </c>
      <c r="D54" s="16">
        <v>7473</v>
      </c>
      <c r="E54" s="16">
        <v>595638.01</v>
      </c>
      <c r="F54" s="16">
        <v>79.709999999999994</v>
      </c>
    </row>
    <row r="55" spans="1:6" x14ac:dyDescent="0.25">
      <c r="A55" s="76"/>
      <c r="B55" s="78" t="s">
        <v>94</v>
      </c>
      <c r="C55" s="14" t="s">
        <v>95</v>
      </c>
      <c r="D55" s="16">
        <v>2</v>
      </c>
      <c r="E55" s="16">
        <v>5160.1499999999996</v>
      </c>
      <c r="F55" s="16">
        <v>2580.0700000000002</v>
      </c>
    </row>
    <row r="56" spans="1:6" x14ac:dyDescent="0.25">
      <c r="A56" s="76"/>
      <c r="B56" s="79"/>
      <c r="C56" s="14" t="s">
        <v>96</v>
      </c>
      <c r="D56" s="16">
        <v>38.5</v>
      </c>
      <c r="E56" s="16">
        <v>15479.39</v>
      </c>
      <c r="F56" s="16">
        <v>402.06</v>
      </c>
    </row>
    <row r="57" spans="1:6" x14ac:dyDescent="0.25">
      <c r="A57" s="76"/>
      <c r="B57" s="79"/>
      <c r="C57" s="14" t="s">
        <v>97</v>
      </c>
      <c r="D57" s="27" t="s">
        <v>39</v>
      </c>
      <c r="E57" s="16">
        <v>12752.35</v>
      </c>
      <c r="F57" s="27" t="s">
        <v>39</v>
      </c>
    </row>
    <row r="58" spans="1:6" s="12" customFormat="1" x14ac:dyDescent="0.25">
      <c r="A58" s="77"/>
      <c r="B58" s="80"/>
      <c r="C58" s="12" t="s">
        <v>98</v>
      </c>
      <c r="D58" s="27">
        <v>113.5</v>
      </c>
      <c r="E58" s="16">
        <v>6795.93</v>
      </c>
      <c r="F58" s="27">
        <v>59.88</v>
      </c>
    </row>
    <row r="59" spans="1:6" x14ac:dyDescent="0.25">
      <c r="A59" s="17"/>
      <c r="B59" s="18"/>
      <c r="C59" s="19" t="s">
        <v>99</v>
      </c>
      <c r="D59" s="84">
        <f>SUM(E49:E58)</f>
        <v>874788.74000000011</v>
      </c>
      <c r="E59" s="84"/>
      <c r="F59" s="84"/>
    </row>
    <row r="60" spans="1:6" ht="15.75" x14ac:dyDescent="0.25">
      <c r="A60" s="21" t="s">
        <v>100</v>
      </c>
      <c r="B60" s="22"/>
      <c r="C60" s="23"/>
      <c r="D60" s="87">
        <f>D59+D48+D39+D33+D27+D22+D15+D7+D3</f>
        <v>2870106.52</v>
      </c>
      <c r="E60" s="88"/>
      <c r="F60" s="89"/>
    </row>
  </sheetData>
  <sheetProtection algorithmName="SHA-512" hashValue="VgPOoPgrZDulhZgfRR9XMmP0cdl3VOyyiWFRpuC6d+OD8KDMSMl1FjwaNWe/UBd0xclPAzg6xHUvZVjmmQ4LZQ==" saltValue="aJe99wQ7VXGpdrJvVW+X4A==" spinCount="100000" sheet="1" objects="1" scenarios="1" autoFilter="0"/>
  <mergeCells count="31">
    <mergeCell ref="D60:F60"/>
    <mergeCell ref="B55:B58"/>
    <mergeCell ref="A49:A58"/>
    <mergeCell ref="B36:B38"/>
    <mergeCell ref="A40:A47"/>
    <mergeCell ref="B40:B41"/>
    <mergeCell ref="B42:B45"/>
    <mergeCell ref="D48:F48"/>
    <mergeCell ref="B49:B52"/>
    <mergeCell ref="D39:F39"/>
    <mergeCell ref="B46:B47"/>
    <mergeCell ref="A34:A38"/>
    <mergeCell ref="D27:F27"/>
    <mergeCell ref="D33:F33"/>
    <mergeCell ref="A28:A32"/>
    <mergeCell ref="B28:B32"/>
    <mergeCell ref="D59:F59"/>
    <mergeCell ref="A23:A26"/>
    <mergeCell ref="B23:B24"/>
    <mergeCell ref="A1:C1"/>
    <mergeCell ref="D3:F3"/>
    <mergeCell ref="A4:A6"/>
    <mergeCell ref="D7:F7"/>
    <mergeCell ref="A8:A14"/>
    <mergeCell ref="B8:B9"/>
    <mergeCell ref="B11:B14"/>
    <mergeCell ref="D15:F15"/>
    <mergeCell ref="A16:A21"/>
    <mergeCell ref="B17:B18"/>
    <mergeCell ref="D22:F22"/>
    <mergeCell ref="B4:B5"/>
  </mergeCells>
  <pageMargins left="0.7" right="0.7" top="0.75" bottom="0.75" header="0.3" footer="0.3"/>
  <pageSetup paperSize="9" scale="4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C79C-B843-42A7-8BEE-12A3370D5332}">
  <sheetPr>
    <pageSetUpPr fitToPage="1"/>
  </sheetPr>
  <dimension ref="A1:F74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49.42578125" bestFit="1" customWidth="1"/>
    <col min="4" max="6" width="26.5703125" customWidth="1"/>
  </cols>
  <sheetData>
    <row r="1" spans="1:6" ht="30" customHeight="1" x14ac:dyDescent="0.25">
      <c r="A1" s="85" t="s">
        <v>158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507009.88000000006</v>
      </c>
      <c r="F2" s="16"/>
    </row>
    <row r="3" spans="1:6" x14ac:dyDescent="0.25">
      <c r="A3" s="17"/>
      <c r="B3" s="24"/>
      <c r="C3" s="19" t="s">
        <v>6</v>
      </c>
      <c r="D3" s="84">
        <f>SUM(E2:E2)</f>
        <v>507009.88000000006</v>
      </c>
      <c r="E3" s="84"/>
      <c r="F3" s="84"/>
    </row>
    <row r="4" spans="1:6" x14ac:dyDescent="0.25">
      <c r="A4" s="75" t="s">
        <v>7</v>
      </c>
      <c r="B4" s="99" t="s">
        <v>8</v>
      </c>
      <c r="C4" s="14" t="s">
        <v>104</v>
      </c>
      <c r="D4" s="16">
        <v>90</v>
      </c>
      <c r="E4" s="16">
        <v>26031.7</v>
      </c>
      <c r="F4" s="16">
        <v>273.98</v>
      </c>
    </row>
    <row r="5" spans="1:6" x14ac:dyDescent="0.25">
      <c r="A5" s="76"/>
      <c r="B5" s="99"/>
      <c r="C5" s="14" t="s">
        <v>9</v>
      </c>
      <c r="D5" s="16">
        <v>205</v>
      </c>
      <c r="E5" s="16">
        <v>67572.149999999994</v>
      </c>
      <c r="F5" s="16">
        <v>326.33999999999997</v>
      </c>
    </row>
    <row r="6" spans="1:6" s="12" customFormat="1" x14ac:dyDescent="0.25">
      <c r="A6" s="77"/>
      <c r="B6" s="14" t="s">
        <v>10</v>
      </c>
      <c r="C6" s="14" t="s">
        <v>11</v>
      </c>
      <c r="D6" s="16">
        <v>1589844</v>
      </c>
      <c r="E6" s="16">
        <v>88500.799999999988</v>
      </c>
      <c r="F6" s="16">
        <v>6.5200000000000005</v>
      </c>
    </row>
    <row r="7" spans="1:6" x14ac:dyDescent="0.25">
      <c r="A7" s="17"/>
      <c r="B7" s="18"/>
      <c r="C7" s="19" t="s">
        <v>12</v>
      </c>
      <c r="D7" s="84">
        <f>SUM(E4:E6)</f>
        <v>182104.64999999997</v>
      </c>
      <c r="E7" s="84"/>
      <c r="F7" s="84"/>
    </row>
    <row r="8" spans="1:6" x14ac:dyDescent="0.25">
      <c r="A8" s="93" t="s">
        <v>13</v>
      </c>
      <c r="B8" s="78" t="s">
        <v>14</v>
      </c>
      <c r="C8" s="14" t="s">
        <v>15</v>
      </c>
      <c r="D8" s="16">
        <v>2514</v>
      </c>
      <c r="E8" s="16">
        <v>18497.91</v>
      </c>
      <c r="F8" s="16">
        <v>39.479999999999997</v>
      </c>
    </row>
    <row r="9" spans="1:6" s="12" customFormat="1" x14ac:dyDescent="0.25">
      <c r="A9" s="93"/>
      <c r="B9" s="79"/>
      <c r="C9" s="12" t="s">
        <v>16</v>
      </c>
      <c r="D9" s="16">
        <v>203</v>
      </c>
      <c r="E9" s="16">
        <v>2919.2</v>
      </c>
      <c r="F9" s="16">
        <v>14.38</v>
      </c>
    </row>
    <row r="10" spans="1:6" x14ac:dyDescent="0.25">
      <c r="A10" s="93"/>
      <c r="B10" s="79"/>
      <c r="C10" s="14" t="s">
        <v>17</v>
      </c>
      <c r="D10" s="16">
        <v>9</v>
      </c>
      <c r="E10" s="16">
        <v>6072.5400000000009</v>
      </c>
      <c r="F10" s="16">
        <v>401.58</v>
      </c>
    </row>
    <row r="11" spans="1:6" s="12" customFormat="1" x14ac:dyDescent="0.25">
      <c r="A11" s="93"/>
      <c r="B11" s="80"/>
      <c r="C11" s="12" t="s">
        <v>105</v>
      </c>
      <c r="D11" s="16">
        <v>1</v>
      </c>
      <c r="E11" s="16">
        <v>318.39999999999998</v>
      </c>
      <c r="F11" s="16">
        <v>318.39999999999998</v>
      </c>
    </row>
    <row r="12" spans="1:6" x14ac:dyDescent="0.25">
      <c r="A12" s="93"/>
      <c r="B12" s="99" t="s">
        <v>18</v>
      </c>
      <c r="C12" s="14" t="s">
        <v>20</v>
      </c>
      <c r="D12" s="16">
        <v>12651</v>
      </c>
      <c r="E12" s="16">
        <v>280666.52999999991</v>
      </c>
      <c r="F12" s="16">
        <v>33.020000000000003</v>
      </c>
    </row>
    <row r="13" spans="1:6" x14ac:dyDescent="0.25">
      <c r="A13" s="93"/>
      <c r="B13" s="99"/>
      <c r="C13" s="14" t="s">
        <v>21</v>
      </c>
      <c r="D13" s="16">
        <v>142</v>
      </c>
      <c r="E13" s="16">
        <v>2901.03</v>
      </c>
      <c r="F13" s="16">
        <v>20.43</v>
      </c>
    </row>
    <row r="14" spans="1:6" x14ac:dyDescent="0.25">
      <c r="A14" s="93"/>
      <c r="B14" s="99"/>
      <c r="C14" s="14" t="s">
        <v>22</v>
      </c>
      <c r="D14" s="16">
        <v>15.5</v>
      </c>
      <c r="E14" s="16">
        <v>549.64</v>
      </c>
      <c r="F14" s="16">
        <v>35.46</v>
      </c>
    </row>
    <row r="15" spans="1:6" x14ac:dyDescent="0.25">
      <c r="A15" s="17"/>
      <c r="B15" s="18"/>
      <c r="C15" s="19" t="s">
        <v>23</v>
      </c>
      <c r="D15" s="84">
        <f>SUM(E8:E14)</f>
        <v>311925.24999999994</v>
      </c>
      <c r="E15" s="84"/>
      <c r="F15" s="84"/>
    </row>
    <row r="16" spans="1:6" x14ac:dyDescent="0.25">
      <c r="A16" s="93" t="s">
        <v>24</v>
      </c>
      <c r="B16" s="14" t="s">
        <v>25</v>
      </c>
      <c r="C16" s="14" t="s">
        <v>26</v>
      </c>
      <c r="D16" s="16">
        <v>1350.67</v>
      </c>
      <c r="E16" s="16">
        <v>116305.81999999999</v>
      </c>
      <c r="F16" s="16">
        <v>87.34</v>
      </c>
    </row>
    <row r="17" spans="1:6" x14ac:dyDescent="0.25">
      <c r="A17" s="93"/>
      <c r="B17" s="78" t="s">
        <v>27</v>
      </c>
      <c r="C17" s="14" t="s">
        <v>28</v>
      </c>
      <c r="D17" s="16">
        <v>61.06</v>
      </c>
      <c r="E17" s="16">
        <v>2467.2800000000002</v>
      </c>
      <c r="F17" s="16">
        <v>40.409999999999997</v>
      </c>
    </row>
    <row r="18" spans="1:6" s="12" customFormat="1" x14ac:dyDescent="0.25">
      <c r="A18" s="93"/>
      <c r="B18" s="80"/>
      <c r="C18" s="12" t="s">
        <v>108</v>
      </c>
      <c r="D18" s="16">
        <v>763</v>
      </c>
      <c r="E18" s="16">
        <v>16309.88</v>
      </c>
      <c r="F18" s="16">
        <v>21.2</v>
      </c>
    </row>
    <row r="19" spans="1:6" s="12" customFormat="1" x14ac:dyDescent="0.25">
      <c r="A19" s="93"/>
      <c r="B19" s="78" t="s">
        <v>29</v>
      </c>
      <c r="C19" s="15" t="s">
        <v>30</v>
      </c>
      <c r="D19" s="27" t="s">
        <v>39</v>
      </c>
      <c r="E19" s="16">
        <v>1218.3499999999999</v>
      </c>
      <c r="F19" s="27" t="s">
        <v>39</v>
      </c>
    </row>
    <row r="20" spans="1:6" s="12" customFormat="1" x14ac:dyDescent="0.25">
      <c r="A20" s="93"/>
      <c r="B20" s="80"/>
      <c r="C20" s="15" t="s">
        <v>194</v>
      </c>
      <c r="D20" s="27">
        <v>1937</v>
      </c>
      <c r="E20" s="67">
        <v>25364.560000000001</v>
      </c>
      <c r="F20" s="27">
        <v>31.76</v>
      </c>
    </row>
    <row r="21" spans="1:6" s="12" customFormat="1" x14ac:dyDescent="0.25">
      <c r="A21" s="93"/>
      <c r="B21" s="78" t="s">
        <v>32</v>
      </c>
      <c r="C21" s="15" t="s">
        <v>193</v>
      </c>
      <c r="D21" s="16">
        <v>363</v>
      </c>
      <c r="E21" s="30">
        <v>3074.52</v>
      </c>
      <c r="F21" s="16">
        <v>8.4700000000000006</v>
      </c>
    </row>
    <row r="22" spans="1:6" x14ac:dyDescent="0.25">
      <c r="A22" s="93"/>
      <c r="B22" s="79"/>
      <c r="C22" s="14" t="s">
        <v>33</v>
      </c>
      <c r="D22" s="16">
        <v>911</v>
      </c>
      <c r="E22" s="16">
        <v>24323.35</v>
      </c>
      <c r="F22" s="16">
        <v>22.95</v>
      </c>
    </row>
    <row r="23" spans="1:6" s="12" customFormat="1" x14ac:dyDescent="0.25">
      <c r="A23" s="93"/>
      <c r="B23" s="80"/>
      <c r="C23" s="14" t="s">
        <v>159</v>
      </c>
      <c r="D23" s="16">
        <v>20</v>
      </c>
      <c r="E23" s="16">
        <v>1054.51</v>
      </c>
      <c r="F23" s="16">
        <v>52.73</v>
      </c>
    </row>
    <row r="24" spans="1:6" x14ac:dyDescent="0.25">
      <c r="A24" s="93"/>
      <c r="B24" s="14" t="s">
        <v>35</v>
      </c>
      <c r="C24" s="14" t="s">
        <v>36</v>
      </c>
      <c r="D24" s="16">
        <v>7674.75</v>
      </c>
      <c r="E24" s="16">
        <v>196638.43</v>
      </c>
      <c r="F24" s="16">
        <v>27.98</v>
      </c>
    </row>
    <row r="25" spans="1:6" x14ac:dyDescent="0.25">
      <c r="A25" s="93"/>
      <c r="B25" s="14" t="s">
        <v>37</v>
      </c>
      <c r="C25" s="14" t="s">
        <v>38</v>
      </c>
      <c r="D25" s="16">
        <v>201.5</v>
      </c>
      <c r="E25" s="16">
        <v>98379.64</v>
      </c>
      <c r="F25" s="16">
        <v>325.67</v>
      </c>
    </row>
    <row r="26" spans="1:6" x14ac:dyDescent="0.25">
      <c r="A26" s="17"/>
      <c r="B26" s="18"/>
      <c r="C26" s="19" t="s">
        <v>40</v>
      </c>
      <c r="D26" s="84">
        <f>SUM(E16:E25)</f>
        <v>485136.33999999997</v>
      </c>
      <c r="E26" s="84"/>
      <c r="F26" s="84"/>
    </row>
    <row r="27" spans="1:6" x14ac:dyDescent="0.25">
      <c r="A27" s="93" t="s">
        <v>41</v>
      </c>
      <c r="B27" s="78" t="s">
        <v>42</v>
      </c>
      <c r="C27" s="14" t="s">
        <v>43</v>
      </c>
      <c r="D27" s="16">
        <v>1128.5</v>
      </c>
      <c r="E27" s="16">
        <v>29806.2</v>
      </c>
      <c r="F27" s="16">
        <v>31.64</v>
      </c>
    </row>
    <row r="28" spans="1:6" x14ac:dyDescent="0.25">
      <c r="A28" s="93"/>
      <c r="B28" s="79"/>
      <c r="C28" s="14" t="s">
        <v>153</v>
      </c>
      <c r="D28" s="16">
        <v>146</v>
      </c>
      <c r="E28" s="16">
        <v>7242.21</v>
      </c>
      <c r="F28" s="16">
        <v>49.34</v>
      </c>
    </row>
    <row r="29" spans="1:6" x14ac:dyDescent="0.25">
      <c r="A29" s="93"/>
      <c r="B29" s="79"/>
      <c r="C29" s="14" t="s">
        <v>156</v>
      </c>
      <c r="D29" s="16">
        <v>81.5</v>
      </c>
      <c r="E29" s="16">
        <v>2414.8000000000002</v>
      </c>
      <c r="F29" s="16">
        <v>29.63</v>
      </c>
    </row>
    <row r="30" spans="1:6" s="12" customFormat="1" x14ac:dyDescent="0.25">
      <c r="A30" s="93"/>
      <c r="B30" s="80"/>
      <c r="C30" s="15" t="s">
        <v>200</v>
      </c>
      <c r="D30" s="16">
        <v>272.52</v>
      </c>
      <c r="E30" s="16">
        <v>5540.29</v>
      </c>
      <c r="F30" s="16">
        <v>21.56</v>
      </c>
    </row>
    <row r="31" spans="1:6" s="12" customFormat="1" x14ac:dyDescent="0.25">
      <c r="A31" s="93"/>
      <c r="B31" s="79" t="s">
        <v>44</v>
      </c>
      <c r="C31" s="14" t="s">
        <v>109</v>
      </c>
      <c r="D31" s="16">
        <v>1000</v>
      </c>
      <c r="E31" s="16">
        <v>2058.67</v>
      </c>
      <c r="F31" s="16">
        <v>1.39</v>
      </c>
    </row>
    <row r="32" spans="1:6" s="12" customFormat="1" x14ac:dyDescent="0.25">
      <c r="A32" s="93"/>
      <c r="B32" s="80"/>
      <c r="C32" s="12" t="s">
        <v>45</v>
      </c>
      <c r="D32" s="16">
        <v>832</v>
      </c>
      <c r="E32" s="16">
        <v>15083.43</v>
      </c>
      <c r="F32" s="16">
        <v>22.04</v>
      </c>
    </row>
    <row r="33" spans="1:6" x14ac:dyDescent="0.25">
      <c r="A33" s="93"/>
      <c r="B33" s="78" t="s">
        <v>46</v>
      </c>
      <c r="C33" s="14" t="s">
        <v>47</v>
      </c>
      <c r="D33" s="16">
        <v>10000</v>
      </c>
      <c r="E33" s="16">
        <v>3764.1600000000003</v>
      </c>
      <c r="F33" s="16">
        <v>0.33</v>
      </c>
    </row>
    <row r="34" spans="1:6" s="12" customFormat="1" x14ac:dyDescent="0.25">
      <c r="A34" s="93"/>
      <c r="B34" s="80"/>
      <c r="C34" s="15" t="s">
        <v>199</v>
      </c>
      <c r="D34" s="16">
        <v>4</v>
      </c>
      <c r="E34" s="16">
        <v>2094.6999999999998</v>
      </c>
      <c r="F34" s="16">
        <v>523.67999999999995</v>
      </c>
    </row>
    <row r="35" spans="1:6" x14ac:dyDescent="0.25">
      <c r="A35" s="93"/>
      <c r="B35" s="99" t="s">
        <v>48</v>
      </c>
      <c r="C35" s="14" t="s">
        <v>49</v>
      </c>
      <c r="D35" s="16">
        <v>134.5</v>
      </c>
      <c r="E35" s="16">
        <v>16960.13</v>
      </c>
      <c r="F35" s="16">
        <v>300.89999999999998</v>
      </c>
    </row>
    <row r="36" spans="1:6" x14ac:dyDescent="0.25">
      <c r="A36" s="93"/>
      <c r="B36" s="99"/>
      <c r="C36" s="14" t="s">
        <v>110</v>
      </c>
      <c r="D36" s="16">
        <v>6530</v>
      </c>
      <c r="E36" s="16">
        <v>9462.369999999999</v>
      </c>
      <c r="F36" s="16">
        <v>1.44</v>
      </c>
    </row>
    <row r="37" spans="1:6" x14ac:dyDescent="0.25">
      <c r="A37" s="93"/>
      <c r="B37" s="99"/>
      <c r="C37" s="14" t="s">
        <v>111</v>
      </c>
      <c r="D37" s="16">
        <v>1789</v>
      </c>
      <c r="E37" s="16">
        <v>8074.62</v>
      </c>
      <c r="F37" s="16">
        <v>19.010000000000002</v>
      </c>
    </row>
    <row r="38" spans="1:6" x14ac:dyDescent="0.25">
      <c r="A38" s="93"/>
      <c r="B38" s="14" t="s">
        <v>50</v>
      </c>
      <c r="C38" s="14" t="s">
        <v>51</v>
      </c>
      <c r="D38" s="16">
        <v>979</v>
      </c>
      <c r="E38" s="16">
        <v>39145.879999999997</v>
      </c>
      <c r="F38" s="16">
        <v>41.69</v>
      </c>
    </row>
    <row r="39" spans="1:6" x14ac:dyDescent="0.25">
      <c r="A39" s="17"/>
      <c r="B39" s="18"/>
      <c r="C39" s="19" t="s">
        <v>53</v>
      </c>
      <c r="D39" s="84">
        <f>SUM(E27:E38)</f>
        <v>141647.46</v>
      </c>
      <c r="E39" s="84"/>
      <c r="F39" s="84"/>
    </row>
    <row r="40" spans="1:6" x14ac:dyDescent="0.25">
      <c r="A40" s="93" t="s">
        <v>54</v>
      </c>
      <c r="B40" s="99" t="s">
        <v>55</v>
      </c>
      <c r="C40" s="14" t="s">
        <v>112</v>
      </c>
      <c r="D40" s="16">
        <v>183</v>
      </c>
      <c r="E40" s="16">
        <v>4749.95</v>
      </c>
      <c r="F40" s="16">
        <v>25.96</v>
      </c>
    </row>
    <row r="41" spans="1:6" x14ac:dyDescent="0.25">
      <c r="A41" s="93"/>
      <c r="B41" s="99"/>
      <c r="C41" s="14" t="s">
        <v>56</v>
      </c>
      <c r="D41" s="16">
        <v>46</v>
      </c>
      <c r="E41" s="16">
        <v>1318.58</v>
      </c>
      <c r="F41" s="16">
        <v>28.47</v>
      </c>
    </row>
    <row r="42" spans="1:6" x14ac:dyDescent="0.25">
      <c r="A42" s="93"/>
      <c r="B42" s="99"/>
      <c r="C42" s="14" t="s">
        <v>57</v>
      </c>
      <c r="D42" s="16">
        <v>1234</v>
      </c>
      <c r="E42" s="16">
        <v>22792</v>
      </c>
      <c r="F42" s="16">
        <v>18.16</v>
      </c>
    </row>
    <row r="43" spans="1:6" x14ac:dyDescent="0.25">
      <c r="A43" s="93"/>
      <c r="B43" s="99"/>
      <c r="C43" s="14" t="s">
        <v>102</v>
      </c>
      <c r="D43" s="16">
        <v>652.5</v>
      </c>
      <c r="E43" s="16">
        <v>20998.120000000003</v>
      </c>
      <c r="F43" s="16">
        <v>24.33</v>
      </c>
    </row>
    <row r="44" spans="1:6" s="12" customFormat="1" x14ac:dyDescent="0.25">
      <c r="A44" s="93"/>
      <c r="B44" s="99"/>
      <c r="C44" s="12" t="s">
        <v>150</v>
      </c>
      <c r="D44" s="16">
        <v>34.5</v>
      </c>
      <c r="E44" s="16">
        <v>805.86</v>
      </c>
      <c r="F44" s="16">
        <v>23.36</v>
      </c>
    </row>
    <row r="45" spans="1:6" s="12" customFormat="1" x14ac:dyDescent="0.25">
      <c r="A45" s="93"/>
      <c r="B45" s="99"/>
      <c r="C45" s="15" t="s">
        <v>201</v>
      </c>
      <c r="D45" s="27" t="s">
        <v>39</v>
      </c>
      <c r="E45" s="16">
        <v>11.09</v>
      </c>
      <c r="F45" s="27" t="s">
        <v>39</v>
      </c>
    </row>
    <row r="46" spans="1:6" x14ac:dyDescent="0.25">
      <c r="A46" s="93"/>
      <c r="B46" s="99"/>
      <c r="C46" s="14" t="s">
        <v>58</v>
      </c>
      <c r="D46" s="16">
        <v>4112.5</v>
      </c>
      <c r="E46" s="16">
        <v>288011.53000000003</v>
      </c>
      <c r="F46" s="16">
        <v>27.01</v>
      </c>
    </row>
    <row r="47" spans="1:6" x14ac:dyDescent="0.25">
      <c r="A47" s="17"/>
      <c r="B47" s="18"/>
      <c r="C47" s="19" t="s">
        <v>59</v>
      </c>
      <c r="D47" s="84">
        <f>SUM(E40:E46)</f>
        <v>338687.13</v>
      </c>
      <c r="E47" s="84"/>
      <c r="F47" s="84"/>
    </row>
    <row r="48" spans="1:6" x14ac:dyDescent="0.25">
      <c r="A48" s="76" t="s">
        <v>54</v>
      </c>
      <c r="B48" s="78" t="s">
        <v>113</v>
      </c>
      <c r="C48" s="14" t="s">
        <v>114</v>
      </c>
      <c r="D48" s="16">
        <v>234</v>
      </c>
      <c r="E48" s="16">
        <v>6099.37</v>
      </c>
      <c r="F48" s="16">
        <v>26.07</v>
      </c>
    </row>
    <row r="49" spans="1:6" s="12" customFormat="1" x14ac:dyDescent="0.25">
      <c r="A49" s="76"/>
      <c r="B49" s="80"/>
      <c r="C49" s="15" t="s">
        <v>197</v>
      </c>
      <c r="D49" s="16">
        <v>57.5</v>
      </c>
      <c r="E49" s="16">
        <v>1455.27</v>
      </c>
      <c r="F49" s="16">
        <v>25.31</v>
      </c>
    </row>
    <row r="50" spans="1:6" x14ac:dyDescent="0.25">
      <c r="A50" s="76"/>
      <c r="B50" s="14" t="s">
        <v>127</v>
      </c>
      <c r="C50" s="14" t="s">
        <v>128</v>
      </c>
      <c r="D50" s="16">
        <v>11.5</v>
      </c>
      <c r="E50" s="27" t="s">
        <v>39</v>
      </c>
      <c r="F50" s="27" t="s">
        <v>39</v>
      </c>
    </row>
    <row r="51" spans="1:6" x14ac:dyDescent="0.25">
      <c r="A51" s="76"/>
      <c r="B51" s="99" t="s">
        <v>61</v>
      </c>
      <c r="C51" s="14" t="s">
        <v>62</v>
      </c>
      <c r="D51" s="16">
        <v>587</v>
      </c>
      <c r="E51" s="16">
        <v>19060.580000000002</v>
      </c>
      <c r="F51" s="16">
        <v>32.380000000000003</v>
      </c>
    </row>
    <row r="52" spans="1:6" x14ac:dyDescent="0.25">
      <c r="A52" s="76"/>
      <c r="B52" s="99"/>
      <c r="C52" s="14" t="s">
        <v>63</v>
      </c>
      <c r="D52" s="16">
        <v>551</v>
      </c>
      <c r="E52" s="16">
        <v>17205.68</v>
      </c>
      <c r="F52" s="16">
        <v>31.23</v>
      </c>
    </row>
    <row r="53" spans="1:6" x14ac:dyDescent="0.25">
      <c r="A53" s="76"/>
      <c r="B53" s="78" t="s">
        <v>64</v>
      </c>
      <c r="C53" s="14" t="s">
        <v>65</v>
      </c>
      <c r="D53" s="16">
        <v>10819</v>
      </c>
      <c r="E53" s="16">
        <v>154192.72999999998</v>
      </c>
      <c r="F53" s="16">
        <v>14.14</v>
      </c>
    </row>
    <row r="54" spans="1:6" x14ac:dyDescent="0.25">
      <c r="A54" s="76"/>
      <c r="B54" s="79"/>
      <c r="C54" s="14" t="s">
        <v>66</v>
      </c>
      <c r="D54" s="16">
        <v>46</v>
      </c>
      <c r="E54" s="16">
        <v>2858.12</v>
      </c>
      <c r="F54" s="16">
        <v>62.13</v>
      </c>
    </row>
    <row r="55" spans="1:6" x14ac:dyDescent="0.25">
      <c r="A55" s="76"/>
      <c r="B55" s="79"/>
      <c r="C55" s="14" t="s">
        <v>154</v>
      </c>
      <c r="D55" s="16">
        <v>1852</v>
      </c>
      <c r="E55" s="16">
        <v>72193.12999999999</v>
      </c>
      <c r="F55" s="16">
        <v>22.56</v>
      </c>
    </row>
    <row r="56" spans="1:6" s="12" customFormat="1" x14ac:dyDescent="0.25">
      <c r="A56" s="77"/>
      <c r="B56" s="80"/>
      <c r="C56" s="15" t="s">
        <v>67</v>
      </c>
      <c r="D56" s="16">
        <v>3</v>
      </c>
      <c r="E56" s="16">
        <v>209.83</v>
      </c>
      <c r="F56" s="16">
        <v>69.94</v>
      </c>
    </row>
    <row r="57" spans="1:6" x14ac:dyDescent="0.25">
      <c r="A57" s="17"/>
      <c r="B57" s="18"/>
      <c r="C57" s="19" t="s">
        <v>74</v>
      </c>
      <c r="D57" s="84">
        <f>SUM(E48:E56)</f>
        <v>273274.70999999996</v>
      </c>
      <c r="E57" s="84"/>
      <c r="F57" s="84"/>
    </row>
    <row r="58" spans="1:6" x14ac:dyDescent="0.25">
      <c r="A58" s="75" t="s">
        <v>75</v>
      </c>
      <c r="B58" s="47" t="s">
        <v>76</v>
      </c>
      <c r="C58" s="14" t="s">
        <v>77</v>
      </c>
      <c r="D58" s="16">
        <v>3148</v>
      </c>
      <c r="E58" s="16">
        <v>90449.609999999986</v>
      </c>
      <c r="F58" s="16">
        <v>42.21</v>
      </c>
    </row>
    <row r="59" spans="1:6" x14ac:dyDescent="0.25">
      <c r="A59" s="76"/>
      <c r="B59" s="99" t="s">
        <v>79</v>
      </c>
      <c r="C59" s="14" t="s">
        <v>80</v>
      </c>
      <c r="D59" s="16">
        <v>219600</v>
      </c>
      <c r="E59" s="16">
        <v>11957.48</v>
      </c>
      <c r="F59" s="16">
        <v>0.04</v>
      </c>
    </row>
    <row r="60" spans="1:6" x14ac:dyDescent="0.25">
      <c r="A60" s="76"/>
      <c r="B60" s="99"/>
      <c r="C60" s="14" t="s">
        <v>81</v>
      </c>
      <c r="D60" s="16">
        <v>3635874.5</v>
      </c>
      <c r="E60" s="16">
        <v>300579.70999999996</v>
      </c>
      <c r="F60" s="16">
        <v>0.1</v>
      </c>
    </row>
    <row r="61" spans="1:6" x14ac:dyDescent="0.25">
      <c r="A61" s="76"/>
      <c r="B61" s="99"/>
      <c r="C61" s="14" t="s">
        <v>82</v>
      </c>
      <c r="D61" s="16">
        <v>165589.5</v>
      </c>
      <c r="E61" s="16">
        <v>67862.67</v>
      </c>
      <c r="F61" s="16">
        <v>0.46</v>
      </c>
    </row>
    <row r="62" spans="1:6" s="12" customFormat="1" x14ac:dyDescent="0.25">
      <c r="A62" s="77"/>
      <c r="B62" s="65" t="s">
        <v>83</v>
      </c>
      <c r="C62" s="15" t="s">
        <v>196</v>
      </c>
      <c r="D62" s="16">
        <v>75</v>
      </c>
      <c r="E62" s="16">
        <v>14075.640000000001</v>
      </c>
      <c r="F62" s="16">
        <v>371.69</v>
      </c>
    </row>
    <row r="63" spans="1:6" x14ac:dyDescent="0.25">
      <c r="A63" s="17"/>
      <c r="B63" s="18"/>
      <c r="C63" s="19" t="s">
        <v>85</v>
      </c>
      <c r="D63" s="84">
        <f>SUM(E58:E62)</f>
        <v>484925.10999999993</v>
      </c>
      <c r="E63" s="84"/>
      <c r="F63" s="84"/>
    </row>
    <row r="64" spans="1:6" x14ac:dyDescent="0.25">
      <c r="A64" s="93" t="s">
        <v>86</v>
      </c>
      <c r="B64" s="99" t="s">
        <v>87</v>
      </c>
      <c r="C64" s="14" t="s">
        <v>147</v>
      </c>
      <c r="D64" s="16">
        <v>10.5</v>
      </c>
      <c r="E64" s="16">
        <v>517.39</v>
      </c>
      <c r="F64" s="16">
        <v>49.27</v>
      </c>
    </row>
    <row r="65" spans="1:6" x14ac:dyDescent="0.25">
      <c r="A65" s="93"/>
      <c r="B65" s="99"/>
      <c r="C65" s="14" t="s">
        <v>88</v>
      </c>
      <c r="D65" s="16">
        <v>2177.4899999999998</v>
      </c>
      <c r="E65" s="16">
        <v>6822.46</v>
      </c>
      <c r="F65" s="16">
        <v>3.13</v>
      </c>
    </row>
    <row r="66" spans="1:6" x14ac:dyDescent="0.25">
      <c r="A66" s="93"/>
      <c r="B66" s="99"/>
      <c r="C66" s="14" t="s">
        <v>89</v>
      </c>
      <c r="D66" s="16">
        <v>4063.5</v>
      </c>
      <c r="E66" s="16">
        <v>128732.75000000001</v>
      </c>
      <c r="F66" s="16">
        <v>31.33</v>
      </c>
    </row>
    <row r="67" spans="1:6" x14ac:dyDescent="0.25">
      <c r="A67" s="93"/>
      <c r="B67" s="14" t="s">
        <v>90</v>
      </c>
      <c r="C67" s="14" t="s">
        <v>91</v>
      </c>
      <c r="D67" s="16">
        <v>586</v>
      </c>
      <c r="E67" s="16">
        <v>28761.449999999997</v>
      </c>
      <c r="F67" s="16">
        <v>49.07</v>
      </c>
    </row>
    <row r="68" spans="1:6" x14ac:dyDescent="0.25">
      <c r="A68" s="93"/>
      <c r="B68" s="14" t="s">
        <v>92</v>
      </c>
      <c r="C68" s="14" t="s">
        <v>93</v>
      </c>
      <c r="D68" s="16">
        <v>17554.5</v>
      </c>
      <c r="E68" s="16">
        <v>500334.3</v>
      </c>
      <c r="F68" s="16">
        <v>31.37</v>
      </c>
    </row>
    <row r="69" spans="1:6" x14ac:dyDescent="0.25">
      <c r="A69" s="93"/>
      <c r="B69" s="78" t="s">
        <v>94</v>
      </c>
      <c r="C69" s="14" t="s">
        <v>95</v>
      </c>
      <c r="D69" s="16">
        <v>24</v>
      </c>
      <c r="E69" s="16">
        <v>633.51</v>
      </c>
      <c r="F69" s="16">
        <v>26.4</v>
      </c>
    </row>
    <row r="70" spans="1:6" x14ac:dyDescent="0.25">
      <c r="A70" s="93"/>
      <c r="B70" s="79"/>
      <c r="C70" s="14" t="s">
        <v>96</v>
      </c>
      <c r="D70" s="16">
        <v>4441.75</v>
      </c>
      <c r="E70" s="16">
        <v>115803.03</v>
      </c>
      <c r="F70" s="16">
        <v>18.440000000000001</v>
      </c>
    </row>
    <row r="71" spans="1:6" x14ac:dyDescent="0.25">
      <c r="A71" s="93"/>
      <c r="B71" s="79"/>
      <c r="C71" s="14" t="s">
        <v>97</v>
      </c>
      <c r="D71" s="16">
        <v>1324</v>
      </c>
      <c r="E71" s="16">
        <v>27998.04</v>
      </c>
      <c r="F71" s="16">
        <v>21.15</v>
      </c>
    </row>
    <row r="72" spans="1:6" x14ac:dyDescent="0.25">
      <c r="A72" s="93"/>
      <c r="B72" s="80"/>
      <c r="C72" s="14" t="s">
        <v>98</v>
      </c>
      <c r="D72" s="16">
        <v>126.5</v>
      </c>
      <c r="E72" s="16">
        <v>2454.0100000000002</v>
      </c>
      <c r="F72" s="16">
        <v>19.399999999999999</v>
      </c>
    </row>
    <row r="73" spans="1:6" x14ac:dyDescent="0.25">
      <c r="A73" s="17"/>
      <c r="B73" s="18"/>
      <c r="C73" s="19" t="s">
        <v>99</v>
      </c>
      <c r="D73" s="81">
        <f>SUM(E64:E72)</f>
        <v>812056.94000000006</v>
      </c>
      <c r="E73" s="82"/>
      <c r="F73" s="83"/>
    </row>
    <row r="74" spans="1:6" ht="15.75" x14ac:dyDescent="0.25">
      <c r="A74" s="21" t="s">
        <v>100</v>
      </c>
      <c r="B74" s="22"/>
      <c r="C74" s="23"/>
      <c r="D74" s="87">
        <f>D73+D63+D57+D47+D39+D26+D15+D7+D3</f>
        <v>3536767.4699999997</v>
      </c>
      <c r="E74" s="88"/>
      <c r="F74" s="89"/>
    </row>
  </sheetData>
  <sheetProtection algorithmName="SHA-512" hashValue="O4/d8+j7Z6xBTZGwcAcUV91zW5J5Qrha1jy1FVRTz5+M9fEyM2InTmZFMMaxjXM1cewlqqnut3hQ4CXqGufpZw==" saltValue="2d3DaerS6QqFhVz9quUfQw==" spinCount="100000" sheet="1" objects="1" scenarios="1" autoFilter="0"/>
  <mergeCells count="36">
    <mergeCell ref="A16:A25"/>
    <mergeCell ref="A27:A38"/>
    <mergeCell ref="A58:A62"/>
    <mergeCell ref="B69:B72"/>
    <mergeCell ref="B31:B32"/>
    <mergeCell ref="A48:A56"/>
    <mergeCell ref="B21:B23"/>
    <mergeCell ref="B19:B20"/>
    <mergeCell ref="B35:B37"/>
    <mergeCell ref="D73:F73"/>
    <mergeCell ref="D74:F74"/>
    <mergeCell ref="A64:A72"/>
    <mergeCell ref="B64:B66"/>
    <mergeCell ref="A40:A46"/>
    <mergeCell ref="B53:B56"/>
    <mergeCell ref="D57:F57"/>
    <mergeCell ref="B59:B61"/>
    <mergeCell ref="D63:F63"/>
    <mergeCell ref="B51:B52"/>
    <mergeCell ref="D15:F15"/>
    <mergeCell ref="D26:F26"/>
    <mergeCell ref="B48:B49"/>
    <mergeCell ref="B33:B34"/>
    <mergeCell ref="B27:B30"/>
    <mergeCell ref="D47:F47"/>
    <mergeCell ref="B17:B18"/>
    <mergeCell ref="D39:F39"/>
    <mergeCell ref="B40:B46"/>
    <mergeCell ref="A1:C1"/>
    <mergeCell ref="D3:F3"/>
    <mergeCell ref="B4:B5"/>
    <mergeCell ref="D7:F7"/>
    <mergeCell ref="A8:A14"/>
    <mergeCell ref="B12:B14"/>
    <mergeCell ref="A4:A6"/>
    <mergeCell ref="B8:B11"/>
  </mergeCells>
  <pageMargins left="0.7" right="0.7" top="0.75" bottom="0.75" header="0.3" footer="0.3"/>
  <pageSetup paperSize="9" scale="4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52853-CB59-4FE5-9435-66F6C2FA8101}">
  <sheetPr>
    <pageSetUpPr fitToPage="1"/>
  </sheetPr>
  <dimension ref="A1:I93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49.42578125" bestFit="1" customWidth="1"/>
    <col min="4" max="4" width="26.42578125" customWidth="1"/>
    <col min="5" max="5" width="26.28515625" customWidth="1"/>
    <col min="6" max="6" width="26.42578125" customWidth="1"/>
  </cols>
  <sheetData>
    <row r="1" spans="1:6" ht="30" customHeight="1" x14ac:dyDescent="0.25">
      <c r="A1" s="85" t="s">
        <v>162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804841.87999999989</v>
      </c>
      <c r="F2" s="16"/>
    </row>
    <row r="3" spans="1:6" x14ac:dyDescent="0.25">
      <c r="A3" s="17"/>
      <c r="B3" s="24"/>
      <c r="C3" s="19" t="s">
        <v>6</v>
      </c>
      <c r="D3" s="84">
        <f>SUM(E2:E2)</f>
        <v>804841.87999999989</v>
      </c>
      <c r="E3" s="84"/>
      <c r="F3" s="84"/>
    </row>
    <row r="4" spans="1:6" s="12" customFormat="1" x14ac:dyDescent="0.25">
      <c r="A4" s="75" t="s">
        <v>7</v>
      </c>
      <c r="B4" s="78" t="s">
        <v>8</v>
      </c>
      <c r="C4" s="31" t="s">
        <v>173</v>
      </c>
      <c r="D4" s="16">
        <v>3</v>
      </c>
      <c r="E4" s="16">
        <v>2585.7600000000002</v>
      </c>
      <c r="F4" s="16">
        <v>861.92</v>
      </c>
    </row>
    <row r="5" spans="1:6" x14ac:dyDescent="0.25">
      <c r="A5" s="76"/>
      <c r="B5" s="79"/>
      <c r="C5" s="14" t="s">
        <v>9</v>
      </c>
      <c r="D5" s="16">
        <v>356.5</v>
      </c>
      <c r="E5" s="16">
        <v>32160.05</v>
      </c>
      <c r="F5" s="16">
        <v>304.27</v>
      </c>
    </row>
    <row r="6" spans="1:6" s="12" customFormat="1" x14ac:dyDescent="0.25">
      <c r="A6" s="76"/>
      <c r="B6" s="80"/>
      <c r="C6" s="15" t="s">
        <v>195</v>
      </c>
      <c r="D6" s="16">
        <v>12.76</v>
      </c>
      <c r="E6" s="16">
        <v>1492.41</v>
      </c>
      <c r="F6" s="16">
        <v>116.96</v>
      </c>
    </row>
    <row r="7" spans="1:6" s="12" customFormat="1" x14ac:dyDescent="0.25">
      <c r="A7" s="77"/>
      <c r="B7" s="53" t="s">
        <v>10</v>
      </c>
      <c r="C7" s="14" t="s">
        <v>11</v>
      </c>
      <c r="D7" s="16">
        <v>1454066.48</v>
      </c>
      <c r="E7" s="16">
        <v>112761.93</v>
      </c>
      <c r="F7" s="16">
        <v>0.19</v>
      </c>
    </row>
    <row r="8" spans="1:6" x14ac:dyDescent="0.25">
      <c r="A8" s="17"/>
      <c r="B8" s="18"/>
      <c r="C8" s="19" t="s">
        <v>12</v>
      </c>
      <c r="D8" s="84">
        <f>SUM(E4:E7)</f>
        <v>149000.15</v>
      </c>
      <c r="E8" s="84"/>
      <c r="F8" s="84"/>
    </row>
    <row r="9" spans="1:6" x14ac:dyDescent="0.25">
      <c r="A9" s="75" t="s">
        <v>13</v>
      </c>
      <c r="B9" s="78" t="s">
        <v>14</v>
      </c>
      <c r="C9" s="14" t="s">
        <v>15</v>
      </c>
      <c r="D9" s="16">
        <v>1586.5</v>
      </c>
      <c r="E9" s="16">
        <v>17120.66</v>
      </c>
      <c r="F9" s="16">
        <v>9.7949999999999999</v>
      </c>
    </row>
    <row r="10" spans="1:6" x14ac:dyDescent="0.25">
      <c r="A10" s="76"/>
      <c r="B10" s="79"/>
      <c r="C10" s="14" t="s">
        <v>16</v>
      </c>
      <c r="D10" s="16">
        <v>12</v>
      </c>
      <c r="E10" s="16">
        <v>1180.0899999999999</v>
      </c>
      <c r="F10" s="16">
        <v>98.34</v>
      </c>
    </row>
    <row r="11" spans="1:6" x14ac:dyDescent="0.25">
      <c r="A11" s="76"/>
      <c r="B11" s="79"/>
      <c r="C11" s="14" t="s">
        <v>17</v>
      </c>
      <c r="D11" s="16">
        <v>686.83999999999992</v>
      </c>
      <c r="E11" s="16">
        <v>50048.229999999996</v>
      </c>
      <c r="F11" s="16">
        <v>53.49</v>
      </c>
    </row>
    <row r="12" spans="1:6" x14ac:dyDescent="0.25">
      <c r="A12" s="76"/>
      <c r="B12" s="80"/>
      <c r="C12" s="14" t="s">
        <v>105</v>
      </c>
      <c r="D12" s="16">
        <v>1083.24</v>
      </c>
      <c r="E12" s="16">
        <v>25321.019999999997</v>
      </c>
      <c r="F12" s="16">
        <v>21.465</v>
      </c>
    </row>
    <row r="13" spans="1:6" s="12" customFormat="1" x14ac:dyDescent="0.25">
      <c r="A13" s="76"/>
      <c r="B13" s="78" t="s">
        <v>106</v>
      </c>
      <c r="C13" s="14" t="s">
        <v>107</v>
      </c>
      <c r="D13" s="16">
        <v>52</v>
      </c>
      <c r="E13" s="16">
        <v>1055.58</v>
      </c>
      <c r="F13" s="16">
        <v>20.3</v>
      </c>
    </row>
    <row r="14" spans="1:6" s="12" customFormat="1" x14ac:dyDescent="0.25">
      <c r="A14" s="76"/>
      <c r="B14" s="80"/>
      <c r="C14" s="14" t="s">
        <v>168</v>
      </c>
      <c r="D14" s="16">
        <v>11.5</v>
      </c>
      <c r="E14" s="16">
        <v>368.94</v>
      </c>
      <c r="F14" s="16">
        <v>32.08</v>
      </c>
    </row>
    <row r="15" spans="1:6" s="12" customFormat="1" x14ac:dyDescent="0.25">
      <c r="A15" s="76"/>
      <c r="B15" s="64" t="s">
        <v>163</v>
      </c>
      <c r="C15" s="15" t="s">
        <v>198</v>
      </c>
      <c r="D15" s="16">
        <v>57.5</v>
      </c>
      <c r="E15" s="16">
        <v>898.94</v>
      </c>
      <c r="F15" s="16">
        <v>15.63</v>
      </c>
    </row>
    <row r="16" spans="1:6" x14ac:dyDescent="0.25">
      <c r="A16" s="76"/>
      <c r="B16" s="78" t="s">
        <v>18</v>
      </c>
      <c r="C16" s="14" t="s">
        <v>19</v>
      </c>
      <c r="D16" s="16">
        <v>552.5</v>
      </c>
      <c r="E16" s="16">
        <v>21604.400000000001</v>
      </c>
      <c r="F16" s="16">
        <v>40.42</v>
      </c>
    </row>
    <row r="17" spans="1:7" x14ac:dyDescent="0.25">
      <c r="A17" s="76"/>
      <c r="B17" s="79"/>
      <c r="C17" s="14" t="s">
        <v>20</v>
      </c>
      <c r="D17" s="16">
        <v>5014.5200000000004</v>
      </c>
      <c r="E17" s="16">
        <v>169730.07</v>
      </c>
      <c r="F17" s="16">
        <v>26.085000000000001</v>
      </c>
    </row>
    <row r="18" spans="1:7" x14ac:dyDescent="0.25">
      <c r="A18" s="76"/>
      <c r="B18" s="79"/>
      <c r="C18" s="14" t="s">
        <v>21</v>
      </c>
      <c r="D18" s="16">
        <v>636.5</v>
      </c>
      <c r="E18" s="16">
        <v>16144.48</v>
      </c>
      <c r="F18" s="16">
        <v>27.954999999999998</v>
      </c>
    </row>
    <row r="19" spans="1:7" x14ac:dyDescent="0.25">
      <c r="A19" s="77"/>
      <c r="B19" s="80"/>
      <c r="C19" s="14" t="s">
        <v>22</v>
      </c>
      <c r="D19" s="16">
        <v>7170.82</v>
      </c>
      <c r="E19" s="16">
        <v>142780.25</v>
      </c>
      <c r="F19" s="16">
        <v>19.86</v>
      </c>
    </row>
    <row r="20" spans="1:7" x14ac:dyDescent="0.25">
      <c r="A20" s="17"/>
      <c r="B20" s="18"/>
      <c r="C20" s="19" t="s">
        <v>23</v>
      </c>
      <c r="D20" s="84">
        <f>SUM(E9:E19)</f>
        <v>446252.66000000003</v>
      </c>
      <c r="E20" s="84"/>
      <c r="F20" s="84"/>
    </row>
    <row r="21" spans="1:7" x14ac:dyDescent="0.25">
      <c r="A21" s="75" t="s">
        <v>24</v>
      </c>
      <c r="B21" s="14" t="s">
        <v>25</v>
      </c>
      <c r="C21" s="14" t="s">
        <v>26</v>
      </c>
      <c r="D21" s="16">
        <v>4518.2599999999993</v>
      </c>
      <c r="E21" s="16">
        <v>144575.29999999999</v>
      </c>
      <c r="F21" s="16">
        <v>70.61</v>
      </c>
    </row>
    <row r="22" spans="1:7" x14ac:dyDescent="0.25">
      <c r="A22" s="76"/>
      <c r="B22" s="78" t="s">
        <v>27</v>
      </c>
      <c r="C22" s="14" t="s">
        <v>28</v>
      </c>
      <c r="D22" s="16">
        <v>7941.32</v>
      </c>
      <c r="E22" s="16">
        <v>60711.48</v>
      </c>
      <c r="F22" s="16">
        <v>30.254999999999999</v>
      </c>
    </row>
    <row r="23" spans="1:7" x14ac:dyDescent="0.25">
      <c r="A23" s="76"/>
      <c r="B23" s="80"/>
      <c r="C23" s="14" t="s">
        <v>108</v>
      </c>
      <c r="D23" s="16">
        <v>120</v>
      </c>
      <c r="E23" s="16">
        <v>760.57</v>
      </c>
      <c r="F23" s="16">
        <v>6.34</v>
      </c>
    </row>
    <row r="24" spans="1:7" s="12" customFormat="1" x14ac:dyDescent="0.25">
      <c r="A24" s="76"/>
      <c r="B24" s="78" t="s">
        <v>29</v>
      </c>
      <c r="C24" s="12" t="s">
        <v>101</v>
      </c>
      <c r="D24" s="16">
        <v>100</v>
      </c>
      <c r="E24" s="16">
        <v>718.28</v>
      </c>
      <c r="F24" s="16">
        <v>7.18</v>
      </c>
    </row>
    <row r="25" spans="1:7" x14ac:dyDescent="0.25">
      <c r="A25" s="76"/>
      <c r="B25" s="80"/>
      <c r="C25" s="14" t="s">
        <v>30</v>
      </c>
      <c r="D25" s="16">
        <v>60</v>
      </c>
      <c r="E25" s="16">
        <v>2175.83</v>
      </c>
      <c r="F25" s="16">
        <v>32.840000000000003</v>
      </c>
    </row>
    <row r="26" spans="1:7" s="12" customFormat="1" x14ac:dyDescent="0.25">
      <c r="A26" s="76"/>
      <c r="B26" s="28" t="s">
        <v>32</v>
      </c>
      <c r="C26" s="12" t="s">
        <v>33</v>
      </c>
      <c r="D26" s="16">
        <v>69.150000000000006</v>
      </c>
      <c r="E26" s="16">
        <v>4674.2700000000004</v>
      </c>
      <c r="F26" s="16">
        <v>67.599999999999994</v>
      </c>
      <c r="G26"/>
    </row>
    <row r="27" spans="1:7" x14ac:dyDescent="0.25">
      <c r="A27" s="76"/>
      <c r="B27" s="14" t="s">
        <v>35</v>
      </c>
      <c r="C27" s="14" t="s">
        <v>36</v>
      </c>
      <c r="D27" s="16">
        <v>741.48</v>
      </c>
      <c r="E27" s="16">
        <v>19372.95</v>
      </c>
      <c r="F27" s="16">
        <v>26.1</v>
      </c>
    </row>
    <row r="28" spans="1:7" x14ac:dyDescent="0.25">
      <c r="A28" s="76"/>
      <c r="B28" s="63" t="s">
        <v>37</v>
      </c>
      <c r="C28" s="14" t="s">
        <v>38</v>
      </c>
      <c r="D28" s="16">
        <v>94</v>
      </c>
      <c r="E28" s="16">
        <v>4538.3599999999997</v>
      </c>
      <c r="F28" s="16">
        <v>48.28</v>
      </c>
    </row>
    <row r="29" spans="1:7" x14ac:dyDescent="0.25">
      <c r="A29" s="17"/>
      <c r="B29" s="18"/>
      <c r="C29" s="19" t="s">
        <v>40</v>
      </c>
      <c r="D29" s="84">
        <f>SUM(E21:E28)</f>
        <v>237527.03999999998</v>
      </c>
      <c r="E29" s="84"/>
      <c r="F29" s="84"/>
    </row>
    <row r="30" spans="1:7" x14ac:dyDescent="0.25">
      <c r="A30" s="75" t="s">
        <v>41</v>
      </c>
      <c r="B30" s="78" t="s">
        <v>42</v>
      </c>
      <c r="C30" s="14" t="s">
        <v>43</v>
      </c>
      <c r="D30" s="16">
        <v>460</v>
      </c>
      <c r="E30" s="16">
        <v>11461.98</v>
      </c>
      <c r="F30" s="16">
        <v>30.206666666666667</v>
      </c>
    </row>
    <row r="31" spans="1:7" s="12" customFormat="1" x14ac:dyDescent="0.25">
      <c r="A31" s="76"/>
      <c r="B31" s="79"/>
      <c r="C31" s="12" t="s">
        <v>153</v>
      </c>
      <c r="D31" s="16">
        <v>46</v>
      </c>
      <c r="E31" s="16">
        <v>945.36</v>
      </c>
      <c r="F31" s="16">
        <v>20.55</v>
      </c>
    </row>
    <row r="32" spans="1:7" x14ac:dyDescent="0.25">
      <c r="A32" s="76"/>
      <c r="B32" s="79"/>
      <c r="C32" s="14" t="s">
        <v>156</v>
      </c>
      <c r="D32" s="16">
        <v>1272</v>
      </c>
      <c r="E32" s="16">
        <v>63954.38</v>
      </c>
      <c r="F32" s="16">
        <v>50.28</v>
      </c>
    </row>
    <row r="33" spans="1:9" s="12" customFormat="1" x14ac:dyDescent="0.25">
      <c r="A33" s="76"/>
      <c r="B33" s="80"/>
      <c r="C33" s="15" t="s">
        <v>200</v>
      </c>
      <c r="D33" s="16">
        <v>1063.52</v>
      </c>
      <c r="E33" s="16">
        <v>14017.94</v>
      </c>
      <c r="F33" s="16">
        <v>13.18</v>
      </c>
    </row>
    <row r="34" spans="1:9" x14ac:dyDescent="0.25">
      <c r="A34" s="76"/>
      <c r="B34" s="54" t="s">
        <v>44</v>
      </c>
      <c r="C34" s="15" t="s">
        <v>109</v>
      </c>
      <c r="D34" s="16">
        <v>2391.5</v>
      </c>
      <c r="E34" s="16">
        <v>8810.7599999999984</v>
      </c>
      <c r="F34" s="16">
        <v>3.21</v>
      </c>
    </row>
    <row r="35" spans="1:9" x14ac:dyDescent="0.25">
      <c r="A35" s="76"/>
      <c r="B35" s="78" t="s">
        <v>46</v>
      </c>
      <c r="C35" s="15" t="s">
        <v>47</v>
      </c>
      <c r="D35" s="16">
        <v>2500</v>
      </c>
      <c r="E35" s="16">
        <v>1376.68</v>
      </c>
      <c r="F35" s="16">
        <v>0.55000000000000004</v>
      </c>
    </row>
    <row r="36" spans="1:9" s="12" customFormat="1" x14ac:dyDescent="0.25">
      <c r="A36" s="76"/>
      <c r="B36" s="80"/>
      <c r="C36" s="15" t="s">
        <v>199</v>
      </c>
      <c r="D36" s="16">
        <v>3</v>
      </c>
      <c r="E36" s="16">
        <v>265.42</v>
      </c>
      <c r="F36" s="16">
        <v>88.47</v>
      </c>
    </row>
    <row r="37" spans="1:9" x14ac:dyDescent="0.25">
      <c r="A37" s="76"/>
      <c r="B37" s="45" t="s">
        <v>48</v>
      </c>
      <c r="C37" s="14" t="s">
        <v>111</v>
      </c>
      <c r="D37" s="16">
        <v>238.1</v>
      </c>
      <c r="E37" s="16">
        <v>8784.42</v>
      </c>
      <c r="F37" s="16">
        <v>36.869999999999997</v>
      </c>
    </row>
    <row r="38" spans="1:9" x14ac:dyDescent="0.25">
      <c r="A38" s="77"/>
      <c r="B38" s="14" t="s">
        <v>50</v>
      </c>
      <c r="C38" s="14" t="s">
        <v>51</v>
      </c>
      <c r="D38" s="16">
        <v>3403.7799999999997</v>
      </c>
      <c r="E38" s="16">
        <v>83144.560000000012</v>
      </c>
      <c r="F38" s="16">
        <v>25.23</v>
      </c>
    </row>
    <row r="39" spans="1:9" x14ac:dyDescent="0.25">
      <c r="A39" s="17"/>
      <c r="B39" s="18"/>
      <c r="C39" s="19" t="s">
        <v>53</v>
      </c>
      <c r="D39" s="84">
        <f>SUM(E30:E38)</f>
        <v>192761.5</v>
      </c>
      <c r="E39" s="84"/>
      <c r="F39" s="84"/>
    </row>
    <row r="40" spans="1:9" x14ac:dyDescent="0.25">
      <c r="A40" s="76" t="s">
        <v>54</v>
      </c>
      <c r="B40" s="79" t="s">
        <v>55</v>
      </c>
      <c r="C40" s="14" t="s">
        <v>56</v>
      </c>
      <c r="D40" s="16">
        <v>34.5</v>
      </c>
      <c r="E40" s="16">
        <v>977.76</v>
      </c>
      <c r="F40" s="16">
        <v>28.34</v>
      </c>
    </row>
    <row r="41" spans="1:9" x14ac:dyDescent="0.25">
      <c r="A41" s="76"/>
      <c r="B41" s="79"/>
      <c r="C41" s="14" t="s">
        <v>57</v>
      </c>
      <c r="D41" s="16">
        <v>100.5</v>
      </c>
      <c r="E41" s="16">
        <v>3676.31</v>
      </c>
      <c r="F41" s="16">
        <v>36.82</v>
      </c>
    </row>
    <row r="42" spans="1:9" x14ac:dyDescent="0.25">
      <c r="A42" s="76"/>
      <c r="B42" s="79"/>
      <c r="C42" s="14" t="s">
        <v>102</v>
      </c>
      <c r="D42" s="16">
        <v>644.5</v>
      </c>
      <c r="E42" s="16">
        <v>25113.260000000002</v>
      </c>
      <c r="F42" s="16">
        <v>35.51</v>
      </c>
    </row>
    <row r="43" spans="1:9" x14ac:dyDescent="0.25">
      <c r="A43" s="17"/>
      <c r="B43" s="18"/>
      <c r="C43" s="19" t="s">
        <v>59</v>
      </c>
      <c r="D43" s="84">
        <f>SUM(E40:E42)</f>
        <v>29767.33</v>
      </c>
      <c r="E43" s="84"/>
      <c r="F43" s="84"/>
    </row>
    <row r="44" spans="1:9" x14ac:dyDescent="0.25">
      <c r="A44" s="75" t="s">
        <v>60</v>
      </c>
      <c r="B44" s="78" t="s">
        <v>113</v>
      </c>
      <c r="C44" s="14" t="s">
        <v>114</v>
      </c>
      <c r="D44" s="16">
        <v>299</v>
      </c>
      <c r="E44" s="16">
        <v>9924.0400000000009</v>
      </c>
      <c r="F44" s="16">
        <v>41.22</v>
      </c>
      <c r="I44" s="30"/>
    </row>
    <row r="45" spans="1:9" s="12" customFormat="1" x14ac:dyDescent="0.25">
      <c r="A45" s="76"/>
      <c r="B45" s="80"/>
      <c r="C45" s="15" t="s">
        <v>197</v>
      </c>
      <c r="D45" s="16">
        <v>195.5</v>
      </c>
      <c r="E45" s="16">
        <v>9004.5400000000009</v>
      </c>
      <c r="F45" s="16">
        <v>46.06</v>
      </c>
      <c r="I45" s="30"/>
    </row>
    <row r="46" spans="1:9" x14ac:dyDescent="0.25">
      <c r="A46" s="76"/>
      <c r="B46" s="79" t="s">
        <v>115</v>
      </c>
      <c r="C46" s="14" t="s">
        <v>118</v>
      </c>
      <c r="D46" s="16">
        <v>10581.8</v>
      </c>
      <c r="E46" s="16">
        <v>494161.19000000006</v>
      </c>
      <c r="F46" s="16">
        <v>46.42</v>
      </c>
      <c r="I46" s="30"/>
    </row>
    <row r="47" spans="1:9" x14ac:dyDescent="0.25">
      <c r="A47" s="76"/>
      <c r="B47" s="79"/>
      <c r="C47" s="14" t="s">
        <v>165</v>
      </c>
      <c r="D47" s="16">
        <v>24.5</v>
      </c>
      <c r="E47" s="16">
        <v>865.55</v>
      </c>
      <c r="F47" s="16">
        <v>34.954999999999998</v>
      </c>
      <c r="I47" s="30"/>
    </row>
    <row r="48" spans="1:9" x14ac:dyDescent="0.25">
      <c r="A48" s="76"/>
      <c r="B48" s="79"/>
      <c r="C48" s="14" t="s">
        <v>120</v>
      </c>
      <c r="D48" s="16">
        <v>288.23</v>
      </c>
      <c r="E48" s="16">
        <v>21961.35</v>
      </c>
      <c r="F48" s="16">
        <v>93.954999999999998</v>
      </c>
      <c r="I48" s="30"/>
    </row>
    <row r="49" spans="1:9" s="12" customFormat="1" x14ac:dyDescent="0.25">
      <c r="A49" s="76"/>
      <c r="B49" s="79"/>
      <c r="C49" s="12" t="s">
        <v>121</v>
      </c>
      <c r="D49" s="16">
        <v>40.5</v>
      </c>
      <c r="E49" s="16">
        <v>718.27</v>
      </c>
      <c r="F49" s="16">
        <v>22.759999999999998</v>
      </c>
      <c r="I49" s="30"/>
    </row>
    <row r="50" spans="1:9" x14ac:dyDescent="0.25">
      <c r="A50" s="76"/>
      <c r="B50" s="80"/>
      <c r="C50" s="14" t="s">
        <v>166</v>
      </c>
      <c r="D50" s="16">
        <v>6988.54</v>
      </c>
      <c r="E50" s="16">
        <v>14629.63</v>
      </c>
      <c r="F50" s="16">
        <v>2.1749999999999998</v>
      </c>
      <c r="I50" s="30"/>
    </row>
    <row r="51" spans="1:9" s="12" customFormat="1" x14ac:dyDescent="0.25">
      <c r="A51" s="76"/>
      <c r="B51" s="78" t="s">
        <v>122</v>
      </c>
      <c r="C51" s="12" t="s">
        <v>123</v>
      </c>
      <c r="D51" s="16">
        <v>23.5</v>
      </c>
      <c r="E51" s="16">
        <v>690.16000000000008</v>
      </c>
      <c r="F51" s="16">
        <v>15.89</v>
      </c>
      <c r="I51" s="30"/>
    </row>
    <row r="52" spans="1:9" x14ac:dyDescent="0.25">
      <c r="A52" s="76"/>
      <c r="B52" s="79"/>
      <c r="C52" s="14" t="s">
        <v>124</v>
      </c>
      <c r="D52" s="16">
        <v>19561.5</v>
      </c>
      <c r="E52" s="16">
        <v>486479.73</v>
      </c>
      <c r="F52" s="16">
        <v>24.884999999999998</v>
      </c>
      <c r="I52" s="30"/>
    </row>
    <row r="53" spans="1:9" x14ac:dyDescent="0.25">
      <c r="A53" s="76"/>
      <c r="B53" s="79"/>
      <c r="C53" s="14" t="s">
        <v>125</v>
      </c>
      <c r="D53" s="16">
        <v>10801.24</v>
      </c>
      <c r="E53" s="16">
        <v>272059.90999999997</v>
      </c>
      <c r="F53" s="16">
        <v>25.19</v>
      </c>
      <c r="I53" s="30"/>
    </row>
    <row r="54" spans="1:9" x14ac:dyDescent="0.25">
      <c r="A54" s="76"/>
      <c r="B54" s="80"/>
      <c r="C54" s="14" t="s">
        <v>126</v>
      </c>
      <c r="D54" s="16">
        <v>329.5</v>
      </c>
      <c r="E54" s="16">
        <v>13741.14</v>
      </c>
      <c r="F54" s="16">
        <v>42.375</v>
      </c>
      <c r="I54" s="30"/>
    </row>
    <row r="55" spans="1:9" x14ac:dyDescent="0.25">
      <c r="A55" s="76"/>
      <c r="B55" s="14" t="s">
        <v>127</v>
      </c>
      <c r="C55" s="14" t="s">
        <v>128</v>
      </c>
      <c r="D55" s="16">
        <v>494</v>
      </c>
      <c r="E55" s="16">
        <v>19506.89</v>
      </c>
      <c r="F55" s="16">
        <v>40.479999999999997</v>
      </c>
      <c r="I55" s="30"/>
    </row>
    <row r="56" spans="1:9" x14ac:dyDescent="0.25">
      <c r="A56" s="76"/>
      <c r="B56" s="78" t="s">
        <v>129</v>
      </c>
      <c r="C56" s="15" t="s">
        <v>130</v>
      </c>
      <c r="D56" s="16">
        <v>438.6</v>
      </c>
      <c r="E56" s="16">
        <v>20140.04</v>
      </c>
      <c r="F56" s="16">
        <v>45.395000000000003</v>
      </c>
      <c r="I56" s="30"/>
    </row>
    <row r="57" spans="1:9" s="12" customFormat="1" x14ac:dyDescent="0.25">
      <c r="A57" s="76"/>
      <c r="B57" s="80"/>
      <c r="C57" s="15" t="s">
        <v>192</v>
      </c>
      <c r="D57" s="16">
        <v>481.85</v>
      </c>
      <c r="E57" s="16">
        <v>25639.919999999998</v>
      </c>
      <c r="F57" s="16">
        <v>53.305</v>
      </c>
      <c r="I57" s="30"/>
    </row>
    <row r="58" spans="1:9" x14ac:dyDescent="0.25">
      <c r="A58" s="76"/>
      <c r="B58" s="79" t="s">
        <v>131</v>
      </c>
      <c r="C58" s="73" t="s">
        <v>167</v>
      </c>
      <c r="D58" s="16">
        <v>212</v>
      </c>
      <c r="E58" s="16">
        <v>10132</v>
      </c>
      <c r="F58" s="16">
        <v>47.644999999999996</v>
      </c>
      <c r="I58" s="30"/>
    </row>
    <row r="59" spans="1:9" x14ac:dyDescent="0.25">
      <c r="A59" s="76"/>
      <c r="B59" s="79"/>
      <c r="C59" s="15" t="s">
        <v>133</v>
      </c>
      <c r="D59" s="16">
        <v>262</v>
      </c>
      <c r="E59" s="16">
        <v>12318.55</v>
      </c>
      <c r="F59" s="16">
        <v>45.825000000000003</v>
      </c>
      <c r="I59" s="30"/>
    </row>
    <row r="60" spans="1:9" x14ac:dyDescent="0.25">
      <c r="A60" s="76"/>
      <c r="B60" s="79"/>
      <c r="C60" s="15" t="s">
        <v>134</v>
      </c>
      <c r="D60" s="16">
        <v>183</v>
      </c>
      <c r="E60" s="16">
        <v>9391.4500000000007</v>
      </c>
      <c r="F60" s="16">
        <v>50.95</v>
      </c>
      <c r="I60" s="30"/>
    </row>
    <row r="61" spans="1:9" x14ac:dyDescent="0.25">
      <c r="A61" s="76"/>
      <c r="B61" s="79"/>
      <c r="C61" s="14" t="s">
        <v>135</v>
      </c>
      <c r="D61" s="16">
        <v>215.75</v>
      </c>
      <c r="E61" s="16">
        <v>12426.64</v>
      </c>
      <c r="F61" s="16">
        <v>57.445</v>
      </c>
      <c r="I61" s="30"/>
    </row>
    <row r="62" spans="1:9" x14ac:dyDescent="0.25">
      <c r="A62" s="76"/>
      <c r="B62" s="79"/>
      <c r="C62" s="14" t="s">
        <v>136</v>
      </c>
      <c r="D62" s="16">
        <v>398.3</v>
      </c>
      <c r="E62" s="16">
        <v>22357.37</v>
      </c>
      <c r="F62" s="16">
        <v>57.08</v>
      </c>
      <c r="I62" s="30"/>
    </row>
    <row r="63" spans="1:9" x14ac:dyDescent="0.25">
      <c r="A63" s="76"/>
      <c r="B63" s="79"/>
      <c r="C63" s="14" t="s">
        <v>138</v>
      </c>
      <c r="D63" s="16">
        <v>256.5</v>
      </c>
      <c r="E63" s="16">
        <v>12782.13</v>
      </c>
      <c r="F63" s="16">
        <v>48.75</v>
      </c>
      <c r="I63" s="30"/>
    </row>
    <row r="64" spans="1:9" x14ac:dyDescent="0.25">
      <c r="A64" s="76"/>
      <c r="B64" s="80"/>
      <c r="C64" s="14" t="s">
        <v>139</v>
      </c>
      <c r="D64" s="16">
        <v>236.5</v>
      </c>
      <c r="E64" s="16">
        <v>12498.95</v>
      </c>
      <c r="F64" s="16">
        <v>53.484999999999999</v>
      </c>
      <c r="I64" s="30"/>
    </row>
    <row r="65" spans="1:9" x14ac:dyDescent="0.25">
      <c r="A65" s="76"/>
      <c r="B65" s="14" t="s">
        <v>140</v>
      </c>
      <c r="C65" s="14" t="s">
        <v>141</v>
      </c>
      <c r="D65" s="16">
        <v>219</v>
      </c>
      <c r="E65" s="16">
        <v>11538</v>
      </c>
      <c r="F65" s="16">
        <v>52.715000000000003</v>
      </c>
      <c r="I65" s="30"/>
    </row>
    <row r="66" spans="1:9" x14ac:dyDescent="0.25">
      <c r="A66" s="76"/>
      <c r="B66" s="78" t="s">
        <v>144</v>
      </c>
      <c r="C66" s="31" t="s">
        <v>145</v>
      </c>
      <c r="D66" s="16">
        <v>1114.56</v>
      </c>
      <c r="E66" s="16">
        <v>46903.66</v>
      </c>
      <c r="F66" s="16">
        <v>42.62</v>
      </c>
      <c r="I66" s="30"/>
    </row>
    <row r="67" spans="1:9" x14ac:dyDescent="0.25">
      <c r="A67" s="76"/>
      <c r="B67" s="79"/>
      <c r="C67" s="31" t="s">
        <v>146</v>
      </c>
      <c r="D67" s="16">
        <v>234</v>
      </c>
      <c r="E67" s="16">
        <v>9325.99</v>
      </c>
      <c r="F67" s="16">
        <v>34.945</v>
      </c>
      <c r="I67" s="30"/>
    </row>
    <row r="68" spans="1:9" s="12" customFormat="1" x14ac:dyDescent="0.25">
      <c r="A68" s="76"/>
      <c r="B68" s="79"/>
      <c r="C68" s="15" t="s">
        <v>205</v>
      </c>
      <c r="D68" s="16">
        <v>6.5</v>
      </c>
      <c r="E68" s="16">
        <v>398.11</v>
      </c>
      <c r="F68" s="16">
        <v>1.66</v>
      </c>
      <c r="I68" s="30"/>
    </row>
    <row r="69" spans="1:9" x14ac:dyDescent="0.25">
      <c r="A69" s="76"/>
      <c r="B69" s="45" t="s">
        <v>61</v>
      </c>
      <c r="C69" s="14" t="s">
        <v>63</v>
      </c>
      <c r="D69" s="16">
        <v>318.45</v>
      </c>
      <c r="E69" s="16">
        <v>8726.43</v>
      </c>
      <c r="F69" s="16">
        <v>27.34</v>
      </c>
      <c r="I69" s="30"/>
    </row>
    <row r="70" spans="1:9" x14ac:dyDescent="0.25">
      <c r="A70" s="76"/>
      <c r="B70" s="78" t="s">
        <v>64</v>
      </c>
      <c r="C70" s="14" t="s">
        <v>65</v>
      </c>
      <c r="D70" s="16">
        <v>1056.5999999999999</v>
      </c>
      <c r="E70" s="16">
        <v>45982.33</v>
      </c>
      <c r="F70" s="16">
        <v>51.93</v>
      </c>
      <c r="I70" s="30"/>
    </row>
    <row r="71" spans="1:9" x14ac:dyDescent="0.25">
      <c r="A71" s="76"/>
      <c r="B71" s="79"/>
      <c r="C71" s="14" t="s">
        <v>66</v>
      </c>
      <c r="D71" s="16">
        <v>7.5</v>
      </c>
      <c r="E71" s="16">
        <v>145.24</v>
      </c>
      <c r="F71" s="16">
        <v>19.37</v>
      </c>
      <c r="H71" s="12"/>
      <c r="I71" s="30"/>
    </row>
    <row r="72" spans="1:9" x14ac:dyDescent="0.25">
      <c r="A72" s="76"/>
      <c r="B72" s="79"/>
      <c r="C72" s="14" t="s">
        <v>154</v>
      </c>
      <c r="D72" s="27" t="s">
        <v>39</v>
      </c>
      <c r="E72" s="16">
        <v>114170.49</v>
      </c>
      <c r="F72" s="27" t="s">
        <v>39</v>
      </c>
      <c r="I72" s="30"/>
    </row>
    <row r="73" spans="1:9" x14ac:dyDescent="0.25">
      <c r="A73" s="76"/>
      <c r="B73" s="80"/>
      <c r="C73" s="14" t="s">
        <v>67</v>
      </c>
      <c r="D73" s="16">
        <v>46</v>
      </c>
      <c r="E73" s="16">
        <v>1569.52</v>
      </c>
      <c r="F73" s="16">
        <v>33.39</v>
      </c>
      <c r="I73" s="30"/>
    </row>
    <row r="74" spans="1:9" s="12" customFormat="1" x14ac:dyDescent="0.25">
      <c r="A74" s="77"/>
      <c r="B74" s="44" t="s">
        <v>68</v>
      </c>
      <c r="C74" s="15" t="s">
        <v>69</v>
      </c>
      <c r="D74" s="27" t="s">
        <v>39</v>
      </c>
      <c r="E74" s="16">
        <v>1113.52</v>
      </c>
      <c r="F74" s="27" t="s">
        <v>39</v>
      </c>
      <c r="H74"/>
      <c r="I74" s="30"/>
    </row>
    <row r="75" spans="1:9" x14ac:dyDescent="0.25">
      <c r="A75" s="17"/>
      <c r="B75" s="18"/>
      <c r="C75" s="19" t="s">
        <v>74</v>
      </c>
      <c r="D75" s="84">
        <f>SUM(E44:E74)</f>
        <v>1721302.7399999998</v>
      </c>
      <c r="E75" s="84"/>
      <c r="F75" s="84"/>
    </row>
    <row r="76" spans="1:9" x14ac:dyDescent="0.25">
      <c r="A76" s="75" t="s">
        <v>75</v>
      </c>
      <c r="B76" s="78" t="s">
        <v>76</v>
      </c>
      <c r="C76" s="14" t="s">
        <v>77</v>
      </c>
      <c r="D76" s="16">
        <v>1579.1</v>
      </c>
      <c r="E76" s="16">
        <v>34955.07</v>
      </c>
      <c r="F76" s="16">
        <v>24.1</v>
      </c>
    </row>
    <row r="77" spans="1:9" x14ac:dyDescent="0.25">
      <c r="A77" s="76"/>
      <c r="B77" s="80"/>
      <c r="C77" s="14" t="s">
        <v>78</v>
      </c>
      <c r="D77" s="16">
        <v>284</v>
      </c>
      <c r="E77" s="16">
        <v>7967.45</v>
      </c>
      <c r="F77" s="16">
        <v>27.88</v>
      </c>
    </row>
    <row r="78" spans="1:9" x14ac:dyDescent="0.25">
      <c r="A78" s="76"/>
      <c r="B78" s="78" t="s">
        <v>79</v>
      </c>
      <c r="C78" s="14" t="s">
        <v>80</v>
      </c>
      <c r="D78" s="16">
        <v>67500</v>
      </c>
      <c r="E78" s="16">
        <v>3508.33</v>
      </c>
      <c r="F78" s="16">
        <v>6.5000000000000002E-2</v>
      </c>
    </row>
    <row r="79" spans="1:9" x14ac:dyDescent="0.25">
      <c r="A79" s="76"/>
      <c r="B79" s="79"/>
      <c r="C79" s="14" t="s">
        <v>81</v>
      </c>
      <c r="D79" s="16">
        <v>2102507.19</v>
      </c>
      <c r="E79" s="16">
        <v>165101.45000000001</v>
      </c>
      <c r="F79" s="16">
        <v>7.0000000000000007E-2</v>
      </c>
    </row>
    <row r="80" spans="1:9" x14ac:dyDescent="0.25">
      <c r="A80" s="76"/>
      <c r="B80" s="80"/>
      <c r="C80" s="14" t="s">
        <v>82</v>
      </c>
      <c r="D80" s="16">
        <v>199877.42</v>
      </c>
      <c r="E80" s="16">
        <v>29265.79</v>
      </c>
      <c r="F80" s="16">
        <v>0.25</v>
      </c>
    </row>
    <row r="81" spans="1:6" s="12" customFormat="1" x14ac:dyDescent="0.25">
      <c r="A81" s="77"/>
      <c r="B81" s="65" t="s">
        <v>83</v>
      </c>
      <c r="C81" s="15" t="s">
        <v>196</v>
      </c>
      <c r="D81" s="16">
        <v>10.25</v>
      </c>
      <c r="E81" s="16">
        <v>2241.77</v>
      </c>
      <c r="F81" s="16">
        <v>218.71</v>
      </c>
    </row>
    <row r="82" spans="1:6" x14ac:dyDescent="0.25">
      <c r="A82" s="17"/>
      <c r="B82" s="18"/>
      <c r="C82" s="19" t="s">
        <v>85</v>
      </c>
      <c r="D82" s="84">
        <f>SUM(E76:E81)</f>
        <v>243039.86000000002</v>
      </c>
      <c r="E82" s="84"/>
      <c r="F82" s="84"/>
    </row>
    <row r="83" spans="1:6" x14ac:dyDescent="0.25">
      <c r="A83" s="75" t="s">
        <v>86</v>
      </c>
      <c r="B83" s="78" t="s">
        <v>87</v>
      </c>
      <c r="C83" s="14" t="s">
        <v>147</v>
      </c>
      <c r="D83" s="16">
        <v>311.5</v>
      </c>
      <c r="E83" s="16">
        <v>8441.66</v>
      </c>
      <c r="F83" s="16">
        <v>19.009999999999998</v>
      </c>
    </row>
    <row r="84" spans="1:6" x14ac:dyDescent="0.25">
      <c r="A84" s="76"/>
      <c r="B84" s="79"/>
      <c r="C84" s="14" t="s">
        <v>88</v>
      </c>
      <c r="D84" s="16">
        <v>2904</v>
      </c>
      <c r="E84" s="16">
        <v>5714.3</v>
      </c>
      <c r="F84" s="16">
        <v>1.97</v>
      </c>
    </row>
    <row r="85" spans="1:6" x14ac:dyDescent="0.25">
      <c r="A85" s="76"/>
      <c r="B85" s="79"/>
      <c r="C85" s="14" t="s">
        <v>89</v>
      </c>
      <c r="D85" s="16">
        <v>1831</v>
      </c>
      <c r="E85" s="16">
        <v>27679.78</v>
      </c>
      <c r="F85" s="16">
        <v>15.12</v>
      </c>
    </row>
    <row r="86" spans="1:6" x14ac:dyDescent="0.25">
      <c r="A86" s="76"/>
      <c r="B86" s="80"/>
      <c r="C86" s="14" t="s">
        <v>148</v>
      </c>
      <c r="D86" s="16">
        <v>6.4</v>
      </c>
      <c r="E86" s="16">
        <v>248.92</v>
      </c>
      <c r="F86" s="16">
        <v>38.89</v>
      </c>
    </row>
    <row r="87" spans="1:6" x14ac:dyDescent="0.25">
      <c r="A87" s="76"/>
      <c r="B87" s="14" t="s">
        <v>92</v>
      </c>
      <c r="C87" s="14" t="s">
        <v>93</v>
      </c>
      <c r="D87" s="16">
        <v>17042.2</v>
      </c>
      <c r="E87" s="16">
        <v>455640.38</v>
      </c>
      <c r="F87" s="16">
        <v>26.67</v>
      </c>
    </row>
    <row r="88" spans="1:6" x14ac:dyDescent="0.25">
      <c r="A88" s="76"/>
      <c r="B88" s="78" t="s">
        <v>94</v>
      </c>
      <c r="C88" s="14" t="s">
        <v>95</v>
      </c>
      <c r="D88" s="16">
        <v>3343.28</v>
      </c>
      <c r="E88" s="16">
        <v>74759.199999999997</v>
      </c>
      <c r="F88" s="16">
        <v>20.86</v>
      </c>
    </row>
    <row r="89" spans="1:6" x14ac:dyDescent="0.25">
      <c r="A89" s="76"/>
      <c r="B89" s="79"/>
      <c r="C89" s="14" t="s">
        <v>96</v>
      </c>
      <c r="D89" s="16">
        <v>3830.2</v>
      </c>
      <c r="E89" s="16">
        <v>93883.98</v>
      </c>
      <c r="F89" s="16">
        <v>24.51</v>
      </c>
    </row>
    <row r="90" spans="1:6" x14ac:dyDescent="0.25">
      <c r="A90" s="76"/>
      <c r="B90" s="79"/>
      <c r="C90" s="14" t="s">
        <v>97</v>
      </c>
      <c r="D90" s="16">
        <v>381.5</v>
      </c>
      <c r="E90" s="16">
        <v>9112.49</v>
      </c>
      <c r="F90" s="16">
        <v>23.89</v>
      </c>
    </row>
    <row r="91" spans="1:6" s="12" customFormat="1" x14ac:dyDescent="0.25">
      <c r="A91" s="77"/>
      <c r="B91" s="80"/>
      <c r="C91" s="15" t="s">
        <v>98</v>
      </c>
      <c r="D91" s="16">
        <v>418.5</v>
      </c>
      <c r="E91" s="16">
        <v>12041.62</v>
      </c>
      <c r="F91" s="16">
        <v>28.77</v>
      </c>
    </row>
    <row r="92" spans="1:6" x14ac:dyDescent="0.25">
      <c r="A92" s="17"/>
      <c r="B92" s="18"/>
      <c r="C92" s="19" t="s">
        <v>99</v>
      </c>
      <c r="D92" s="81">
        <f>SUM(E83:E91)</f>
        <v>687522.33</v>
      </c>
      <c r="E92" s="82"/>
      <c r="F92" s="83"/>
    </row>
    <row r="93" spans="1:6" ht="15.75" x14ac:dyDescent="0.25">
      <c r="A93" s="21" t="s">
        <v>100</v>
      </c>
      <c r="B93" s="22"/>
      <c r="C93" s="23"/>
      <c r="D93" s="87">
        <f>D92+D82+D75+D43+D39+D29+D20+D8+D3</f>
        <v>4512015.49</v>
      </c>
      <c r="E93" s="88"/>
      <c r="F93" s="89"/>
    </row>
  </sheetData>
  <sheetProtection algorithmName="SHA-512" hashValue="zdeISzxfV/Sre8MZbNBsTONg1zGNRr6j5vOV6PUx+mQBSExm/mHTeXUeqgheQ+zdTPwC5WlNyShxaJ188iH/ig==" saltValue="bqqLnNtHpg30Im6nzSdK9w==" spinCount="100000" sheet="1" objects="1" scenarios="1" autoFilter="0"/>
  <mergeCells count="39">
    <mergeCell ref="D3:F3"/>
    <mergeCell ref="D8:F8"/>
    <mergeCell ref="A9:A19"/>
    <mergeCell ref="B9:B12"/>
    <mergeCell ref="B16:B19"/>
    <mergeCell ref="A30:A38"/>
    <mergeCell ref="A1:C1"/>
    <mergeCell ref="B13:B14"/>
    <mergeCell ref="A4:A7"/>
    <mergeCell ref="B35:B36"/>
    <mergeCell ref="B30:B33"/>
    <mergeCell ref="B4:B6"/>
    <mergeCell ref="D20:F20"/>
    <mergeCell ref="A21:A28"/>
    <mergeCell ref="B22:B23"/>
    <mergeCell ref="D29:F29"/>
    <mergeCell ref="B24:B25"/>
    <mergeCell ref="B58:B64"/>
    <mergeCell ref="B51:B54"/>
    <mergeCell ref="B70:B73"/>
    <mergeCell ref="B44:B45"/>
    <mergeCell ref="A44:A74"/>
    <mergeCell ref="B56:B57"/>
    <mergeCell ref="B66:B68"/>
    <mergeCell ref="D39:F39"/>
    <mergeCell ref="A40:A42"/>
    <mergeCell ref="B40:B42"/>
    <mergeCell ref="D43:F43"/>
    <mergeCell ref="B46:B50"/>
    <mergeCell ref="D75:F75"/>
    <mergeCell ref="B76:B77"/>
    <mergeCell ref="B78:B80"/>
    <mergeCell ref="D82:F82"/>
    <mergeCell ref="A76:A81"/>
    <mergeCell ref="A83:A91"/>
    <mergeCell ref="B83:B86"/>
    <mergeCell ref="D92:F92"/>
    <mergeCell ref="D93:F93"/>
    <mergeCell ref="B88:B91"/>
  </mergeCells>
  <pageMargins left="0.7" right="0.7" top="0.75" bottom="0.75" header="0.3" footer="0.3"/>
  <pageSetup paperSize="9" scale="4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B7CD-99C9-4525-A881-248836732979}">
  <sheetPr>
    <pageSetUpPr fitToPage="1"/>
  </sheetPr>
  <dimension ref="A1:G67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169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32" t="s">
        <v>4</v>
      </c>
      <c r="B2" s="14" t="s">
        <v>5</v>
      </c>
      <c r="C2" s="14" t="s">
        <v>5</v>
      </c>
      <c r="D2" s="16"/>
      <c r="E2" s="16">
        <v>583074.60000000009</v>
      </c>
      <c r="F2" s="16"/>
    </row>
    <row r="3" spans="1:6" x14ac:dyDescent="0.25">
      <c r="A3" s="33"/>
      <c r="B3" s="24"/>
      <c r="C3" s="19" t="s">
        <v>6</v>
      </c>
      <c r="D3" s="84">
        <f>SUM(E2:E2)</f>
        <v>583074.60000000009</v>
      </c>
      <c r="E3" s="84"/>
      <c r="F3" s="84"/>
    </row>
    <row r="4" spans="1:6" x14ac:dyDescent="0.25">
      <c r="A4" s="75" t="s">
        <v>7</v>
      </c>
      <c r="B4" s="78" t="s">
        <v>8</v>
      </c>
      <c r="C4" s="14" t="s">
        <v>9</v>
      </c>
      <c r="D4" s="16">
        <v>8.98</v>
      </c>
      <c r="E4" s="16">
        <v>4187.83</v>
      </c>
      <c r="F4" s="16">
        <v>466.80500000000001</v>
      </c>
    </row>
    <row r="5" spans="1:6" s="12" customFormat="1" x14ac:dyDescent="0.25">
      <c r="A5" s="76"/>
      <c r="B5" s="80"/>
      <c r="C5" s="15" t="s">
        <v>195</v>
      </c>
      <c r="D5" s="16">
        <v>2</v>
      </c>
      <c r="E5" s="16">
        <v>375.62</v>
      </c>
      <c r="F5" s="16">
        <v>187.81</v>
      </c>
    </row>
    <row r="6" spans="1:6" s="12" customFormat="1" x14ac:dyDescent="0.25">
      <c r="A6" s="77"/>
      <c r="B6" s="14" t="s">
        <v>10</v>
      </c>
      <c r="C6" s="14" t="s">
        <v>11</v>
      </c>
      <c r="D6" s="16">
        <v>1135259</v>
      </c>
      <c r="E6" s="16">
        <v>61301.93</v>
      </c>
      <c r="F6" s="16">
        <v>0.27</v>
      </c>
    </row>
    <row r="7" spans="1:6" x14ac:dyDescent="0.25">
      <c r="A7" s="33"/>
      <c r="B7" s="18"/>
      <c r="C7" s="19" t="s">
        <v>12</v>
      </c>
      <c r="D7" s="84">
        <f>SUM(E4:E6)</f>
        <v>65865.38</v>
      </c>
      <c r="E7" s="84"/>
      <c r="F7" s="84"/>
    </row>
    <row r="8" spans="1:6" x14ac:dyDescent="0.25">
      <c r="A8" s="93" t="s">
        <v>13</v>
      </c>
      <c r="B8" s="78" t="s">
        <v>14</v>
      </c>
      <c r="C8" s="14" t="s">
        <v>15</v>
      </c>
      <c r="D8" s="16">
        <v>33</v>
      </c>
      <c r="E8" s="16">
        <v>431.78999999999996</v>
      </c>
      <c r="F8" s="16">
        <v>12.98</v>
      </c>
    </row>
    <row r="9" spans="1:6" x14ac:dyDescent="0.25">
      <c r="A9" s="93"/>
      <c r="B9" s="79"/>
      <c r="C9" s="14" t="s">
        <v>16</v>
      </c>
      <c r="D9" s="16">
        <v>11</v>
      </c>
      <c r="E9" s="16">
        <v>8645.2800000000007</v>
      </c>
      <c r="F9" s="16">
        <v>1003.585</v>
      </c>
    </row>
    <row r="10" spans="1:6" x14ac:dyDescent="0.25">
      <c r="A10" s="93"/>
      <c r="B10" s="79"/>
      <c r="C10" s="14" t="s">
        <v>17</v>
      </c>
      <c r="D10" s="27" t="s">
        <v>39</v>
      </c>
      <c r="E10" s="16">
        <v>663.26</v>
      </c>
      <c r="F10" s="27" t="s">
        <v>39</v>
      </c>
    </row>
    <row r="11" spans="1:6" s="12" customFormat="1" x14ac:dyDescent="0.25">
      <c r="A11" s="93"/>
      <c r="B11" s="80"/>
      <c r="C11" s="14" t="s">
        <v>105</v>
      </c>
      <c r="D11" s="27" t="s">
        <v>39</v>
      </c>
      <c r="E11" s="16">
        <v>71147.929999999993</v>
      </c>
      <c r="F11" s="27" t="s">
        <v>39</v>
      </c>
    </row>
    <row r="12" spans="1:6" s="12" customFormat="1" x14ac:dyDescent="0.25">
      <c r="A12" s="93"/>
      <c r="B12" s="28" t="s">
        <v>106</v>
      </c>
      <c r="C12" s="12" t="s">
        <v>107</v>
      </c>
      <c r="D12" s="27">
        <v>160</v>
      </c>
      <c r="E12" s="16">
        <v>7383.45</v>
      </c>
      <c r="F12" s="27">
        <v>46.15</v>
      </c>
    </row>
    <row r="13" spans="1:6" x14ac:dyDescent="0.25">
      <c r="A13" s="93"/>
      <c r="B13" s="99" t="s">
        <v>18</v>
      </c>
      <c r="C13" s="14" t="s">
        <v>19</v>
      </c>
      <c r="D13" s="16">
        <v>245.5</v>
      </c>
      <c r="E13" s="16">
        <v>11787.49</v>
      </c>
      <c r="F13" s="16">
        <v>58.94</v>
      </c>
    </row>
    <row r="14" spans="1:6" x14ac:dyDescent="0.25">
      <c r="A14" s="93"/>
      <c r="B14" s="99"/>
      <c r="C14" s="14" t="s">
        <v>20</v>
      </c>
      <c r="D14" s="16">
        <v>2610.48</v>
      </c>
      <c r="E14" s="16">
        <v>105765.87000000001</v>
      </c>
      <c r="F14" s="16">
        <v>40.49</v>
      </c>
    </row>
    <row r="15" spans="1:6" x14ac:dyDescent="0.25">
      <c r="A15" s="93"/>
      <c r="B15" s="99"/>
      <c r="C15" s="14" t="s">
        <v>21</v>
      </c>
      <c r="D15" s="16">
        <v>11</v>
      </c>
      <c r="E15" s="16">
        <v>2221.8000000000002</v>
      </c>
      <c r="F15" s="16">
        <v>201.98</v>
      </c>
    </row>
    <row r="16" spans="1:6" x14ac:dyDescent="0.25">
      <c r="A16" s="93"/>
      <c r="B16" s="99"/>
      <c r="C16" s="14" t="s">
        <v>22</v>
      </c>
      <c r="D16" s="16">
        <v>325.75</v>
      </c>
      <c r="E16" s="16">
        <v>15440.740000000002</v>
      </c>
      <c r="F16" s="16">
        <v>47.784999999999997</v>
      </c>
    </row>
    <row r="17" spans="1:6" x14ac:dyDescent="0.25">
      <c r="A17" s="33"/>
      <c r="B17" s="18"/>
      <c r="C17" s="19" t="s">
        <v>23</v>
      </c>
      <c r="D17" s="84">
        <f>SUM(E8:E16)</f>
        <v>223487.61</v>
      </c>
      <c r="E17" s="84"/>
      <c r="F17" s="84"/>
    </row>
    <row r="18" spans="1:6" x14ac:dyDescent="0.25">
      <c r="A18" s="75" t="s">
        <v>24</v>
      </c>
      <c r="B18" s="14" t="s">
        <v>25</v>
      </c>
      <c r="C18" s="14" t="s">
        <v>26</v>
      </c>
      <c r="D18" s="16">
        <v>40</v>
      </c>
      <c r="E18" s="16">
        <v>5550.59</v>
      </c>
      <c r="F18" s="16">
        <v>138.76</v>
      </c>
    </row>
    <row r="19" spans="1:6" s="12" customFormat="1" x14ac:dyDescent="0.25">
      <c r="A19" s="76"/>
      <c r="B19" s="14" t="s">
        <v>27</v>
      </c>
      <c r="C19" s="12" t="s">
        <v>108</v>
      </c>
      <c r="D19" s="16">
        <v>40</v>
      </c>
      <c r="E19" s="16">
        <v>1616.88</v>
      </c>
      <c r="F19" s="16">
        <v>40.42</v>
      </c>
    </row>
    <row r="20" spans="1:6" s="12" customFormat="1" x14ac:dyDescent="0.25">
      <c r="A20" s="76"/>
      <c r="B20" s="78" t="s">
        <v>29</v>
      </c>
      <c r="C20" s="14" t="s">
        <v>30</v>
      </c>
      <c r="D20" s="16">
        <v>227</v>
      </c>
      <c r="E20" s="16">
        <v>3724.83</v>
      </c>
      <c r="F20" s="16">
        <v>16.524999999999999</v>
      </c>
    </row>
    <row r="21" spans="1:6" x14ac:dyDescent="0.25">
      <c r="A21" s="76"/>
      <c r="B21" s="79"/>
      <c r="C21" s="15" t="s">
        <v>31</v>
      </c>
      <c r="D21" s="16">
        <v>130</v>
      </c>
      <c r="E21" s="16">
        <v>2363.33</v>
      </c>
      <c r="F21" s="16">
        <v>18.18</v>
      </c>
    </row>
    <row r="22" spans="1:6" s="12" customFormat="1" x14ac:dyDescent="0.25">
      <c r="A22" s="76"/>
      <c r="B22" s="80"/>
      <c r="C22" s="15" t="s">
        <v>194</v>
      </c>
      <c r="D22" s="16">
        <v>1142</v>
      </c>
      <c r="E22" s="16">
        <v>15371.95</v>
      </c>
      <c r="F22" s="16">
        <v>10.879999999999999</v>
      </c>
    </row>
    <row r="23" spans="1:6" s="12" customFormat="1" x14ac:dyDescent="0.25">
      <c r="A23" s="76"/>
      <c r="B23" s="78" t="s">
        <v>32</v>
      </c>
      <c r="C23" s="15" t="s">
        <v>193</v>
      </c>
      <c r="D23" s="16">
        <v>270</v>
      </c>
      <c r="E23" s="16">
        <v>1650.35</v>
      </c>
      <c r="F23" s="16">
        <v>6.11</v>
      </c>
    </row>
    <row r="24" spans="1:6" s="12" customFormat="1" x14ac:dyDescent="0.25">
      <c r="A24" s="76"/>
      <c r="B24" s="80"/>
      <c r="C24" s="12" t="s">
        <v>33</v>
      </c>
      <c r="D24" s="16">
        <v>211</v>
      </c>
      <c r="E24" s="16">
        <v>8539.5499999999993</v>
      </c>
      <c r="F24" s="16">
        <v>48.42</v>
      </c>
    </row>
    <row r="25" spans="1:6" x14ac:dyDescent="0.25">
      <c r="A25" s="76"/>
      <c r="B25" s="14" t="s">
        <v>35</v>
      </c>
      <c r="C25" s="14" t="s">
        <v>36</v>
      </c>
      <c r="D25" s="16">
        <v>1608.35</v>
      </c>
      <c r="E25" s="16">
        <v>70033.81</v>
      </c>
      <c r="F25" s="16">
        <v>43.54</v>
      </c>
    </row>
    <row r="26" spans="1:6" x14ac:dyDescent="0.25">
      <c r="A26" s="76"/>
      <c r="B26" s="63" t="s">
        <v>37</v>
      </c>
      <c r="C26" s="14" t="s">
        <v>38</v>
      </c>
      <c r="D26" s="16">
        <v>171.32</v>
      </c>
      <c r="E26" s="16">
        <v>8120.33</v>
      </c>
      <c r="F26" s="16">
        <v>47.4</v>
      </c>
    </row>
    <row r="27" spans="1:6" x14ac:dyDescent="0.25">
      <c r="A27" s="33"/>
      <c r="B27" s="18"/>
      <c r="C27" s="19" t="s">
        <v>40</v>
      </c>
      <c r="D27" s="84">
        <f>SUM(E18:E26)</f>
        <v>116971.62</v>
      </c>
      <c r="E27" s="84"/>
      <c r="F27" s="84"/>
    </row>
    <row r="28" spans="1:6" x14ac:dyDescent="0.25">
      <c r="A28" s="93" t="s">
        <v>41</v>
      </c>
      <c r="B28" s="99" t="s">
        <v>42</v>
      </c>
      <c r="C28" s="14" t="s">
        <v>43</v>
      </c>
      <c r="D28" s="16">
        <v>375.23</v>
      </c>
      <c r="E28" s="16">
        <v>17693.05</v>
      </c>
      <c r="F28" s="16">
        <v>47.15</v>
      </c>
    </row>
    <row r="29" spans="1:6" x14ac:dyDescent="0.25">
      <c r="A29" s="93"/>
      <c r="B29" s="99"/>
      <c r="C29" s="14" t="s">
        <v>153</v>
      </c>
      <c r="D29" s="16">
        <v>18</v>
      </c>
      <c r="E29" s="16">
        <v>617.82000000000005</v>
      </c>
      <c r="F29" s="16">
        <v>34.32</v>
      </c>
    </row>
    <row r="30" spans="1:6" x14ac:dyDescent="0.25">
      <c r="A30" s="93"/>
      <c r="B30" s="14" t="s">
        <v>170</v>
      </c>
      <c r="C30" s="14" t="s">
        <v>160</v>
      </c>
      <c r="D30" s="16">
        <v>120</v>
      </c>
      <c r="E30" s="16">
        <v>2030.74</v>
      </c>
      <c r="F30" s="16">
        <v>16.920000000000002</v>
      </c>
    </row>
    <row r="31" spans="1:6" x14ac:dyDescent="0.25">
      <c r="A31" s="93"/>
      <c r="B31" s="99" t="s">
        <v>48</v>
      </c>
      <c r="C31" s="14" t="s">
        <v>110</v>
      </c>
      <c r="D31" s="16">
        <v>3620.25</v>
      </c>
      <c r="E31" s="16">
        <v>23477.25</v>
      </c>
      <c r="F31" s="16">
        <v>6.48</v>
      </c>
    </row>
    <row r="32" spans="1:6" x14ac:dyDescent="0.25">
      <c r="A32" s="93"/>
      <c r="B32" s="99"/>
      <c r="C32" s="14" t="s">
        <v>161</v>
      </c>
      <c r="D32" s="16">
        <v>228</v>
      </c>
      <c r="E32" s="16">
        <v>9110.2000000000007</v>
      </c>
      <c r="F32" s="16">
        <v>39.96</v>
      </c>
    </row>
    <row r="33" spans="1:7" x14ac:dyDescent="0.25">
      <c r="A33" s="93"/>
      <c r="B33" s="47" t="s">
        <v>50</v>
      </c>
      <c r="C33" s="14" t="s">
        <v>51</v>
      </c>
      <c r="D33" s="16">
        <v>1774</v>
      </c>
      <c r="E33" s="16">
        <v>47126.5</v>
      </c>
      <c r="F33" s="16">
        <v>27.240000000000002</v>
      </c>
    </row>
    <row r="34" spans="1:7" x14ac:dyDescent="0.25">
      <c r="A34" s="33"/>
      <c r="B34" s="18"/>
      <c r="C34" s="19" t="s">
        <v>53</v>
      </c>
      <c r="D34" s="84">
        <f>SUM(E28:E33)</f>
        <v>100055.56</v>
      </c>
      <c r="E34" s="84"/>
      <c r="F34" s="84"/>
    </row>
    <row r="35" spans="1:7" s="12" customFormat="1" x14ac:dyDescent="0.25">
      <c r="A35" s="75" t="s">
        <v>54</v>
      </c>
      <c r="B35" s="78" t="s">
        <v>55</v>
      </c>
      <c r="C35" s="12" t="s">
        <v>112</v>
      </c>
      <c r="D35" s="16">
        <v>68.5</v>
      </c>
      <c r="E35" s="16">
        <v>2948.31</v>
      </c>
      <c r="F35" s="16">
        <v>41.685000000000002</v>
      </c>
      <c r="G35"/>
    </row>
    <row r="36" spans="1:7" x14ac:dyDescent="0.25">
      <c r="A36" s="76"/>
      <c r="B36" s="79"/>
      <c r="C36" s="14" t="s">
        <v>149</v>
      </c>
      <c r="D36" s="16">
        <v>82</v>
      </c>
      <c r="E36" s="16">
        <v>3107.95</v>
      </c>
      <c r="F36" s="16">
        <v>37.9</v>
      </c>
    </row>
    <row r="37" spans="1:7" x14ac:dyDescent="0.25">
      <c r="A37" s="76"/>
      <c r="B37" s="79"/>
      <c r="C37" s="14" t="s">
        <v>57</v>
      </c>
      <c r="D37" s="16">
        <v>595</v>
      </c>
      <c r="E37" s="16">
        <v>24681.52</v>
      </c>
      <c r="F37" s="16">
        <v>38.14</v>
      </c>
    </row>
    <row r="38" spans="1:7" x14ac:dyDescent="0.25">
      <c r="A38" s="77"/>
      <c r="B38" s="80"/>
      <c r="C38" s="14" t="s">
        <v>102</v>
      </c>
      <c r="D38" s="16">
        <v>789.83</v>
      </c>
      <c r="E38" s="16">
        <v>33684.68</v>
      </c>
      <c r="F38" s="16">
        <v>39.564999999999998</v>
      </c>
    </row>
    <row r="39" spans="1:7" x14ac:dyDescent="0.25">
      <c r="A39" s="33"/>
      <c r="B39" s="18"/>
      <c r="C39" s="19" t="s">
        <v>59</v>
      </c>
      <c r="D39" s="84">
        <f>SUM(E35:E38)</f>
        <v>64422.46</v>
      </c>
      <c r="E39" s="84"/>
      <c r="F39" s="84"/>
    </row>
    <row r="40" spans="1:7" s="12" customFormat="1" x14ac:dyDescent="0.25">
      <c r="A40" s="75" t="s">
        <v>60</v>
      </c>
      <c r="B40" s="14" t="s">
        <v>113</v>
      </c>
      <c r="C40" s="15" t="s">
        <v>114</v>
      </c>
      <c r="D40" s="16">
        <v>360.4</v>
      </c>
      <c r="E40" s="16">
        <v>18309.509999999998</v>
      </c>
      <c r="F40" s="16">
        <v>50.8</v>
      </c>
    </row>
    <row r="41" spans="1:7" s="12" customFormat="1" x14ac:dyDescent="0.25">
      <c r="A41" s="76"/>
      <c r="B41" s="78" t="s">
        <v>115</v>
      </c>
      <c r="C41" s="15" t="s">
        <v>165</v>
      </c>
      <c r="D41" s="16">
        <v>92</v>
      </c>
      <c r="E41" s="16">
        <v>3188.41</v>
      </c>
      <c r="F41" s="16">
        <v>34.659999999999997</v>
      </c>
    </row>
    <row r="42" spans="1:7" s="12" customFormat="1" x14ac:dyDescent="0.25">
      <c r="A42" s="76"/>
      <c r="B42" s="80"/>
      <c r="C42" s="15" t="s">
        <v>119</v>
      </c>
      <c r="D42" s="27" t="s">
        <v>39</v>
      </c>
      <c r="E42" s="16">
        <v>39.78</v>
      </c>
      <c r="F42" s="27" t="s">
        <v>39</v>
      </c>
    </row>
    <row r="43" spans="1:7" s="12" customFormat="1" x14ac:dyDescent="0.25">
      <c r="A43" s="76"/>
      <c r="B43" s="72" t="s">
        <v>129</v>
      </c>
      <c r="C43" s="15" t="s">
        <v>192</v>
      </c>
      <c r="D43" s="27">
        <v>23</v>
      </c>
      <c r="E43" s="16">
        <v>696.28</v>
      </c>
      <c r="F43" s="27">
        <v>30.27</v>
      </c>
    </row>
    <row r="44" spans="1:7" s="12" customFormat="1" x14ac:dyDescent="0.25">
      <c r="A44" s="76"/>
      <c r="B44" s="78" t="s">
        <v>61</v>
      </c>
      <c r="C44" s="15" t="s">
        <v>62</v>
      </c>
      <c r="D44" s="27">
        <v>29.5</v>
      </c>
      <c r="E44" s="16">
        <v>1716.11</v>
      </c>
      <c r="F44" s="27">
        <v>58.17</v>
      </c>
    </row>
    <row r="45" spans="1:7" s="12" customFormat="1" x14ac:dyDescent="0.25">
      <c r="A45" s="76"/>
      <c r="B45" s="80"/>
      <c r="C45" s="15" t="s">
        <v>63</v>
      </c>
      <c r="D45" s="27">
        <v>16.5</v>
      </c>
      <c r="E45" s="16">
        <v>582.64</v>
      </c>
      <c r="F45" s="27">
        <v>35.31</v>
      </c>
    </row>
    <row r="46" spans="1:7" x14ac:dyDescent="0.25">
      <c r="A46" s="76"/>
      <c r="B46" s="99" t="s">
        <v>64</v>
      </c>
      <c r="C46" s="14" t="s">
        <v>65</v>
      </c>
      <c r="D46" s="16">
        <v>670.23</v>
      </c>
      <c r="E46" s="16">
        <v>35176.32</v>
      </c>
      <c r="F46" s="16">
        <v>51.48</v>
      </c>
    </row>
    <row r="47" spans="1:7" x14ac:dyDescent="0.25">
      <c r="A47" s="76"/>
      <c r="B47" s="99"/>
      <c r="C47" s="14" t="s">
        <v>154</v>
      </c>
      <c r="D47" s="16">
        <v>339.5</v>
      </c>
      <c r="E47" s="16">
        <v>14609.87</v>
      </c>
      <c r="F47" s="16">
        <v>43.03</v>
      </c>
    </row>
    <row r="48" spans="1:7" x14ac:dyDescent="0.25">
      <c r="A48" s="77"/>
      <c r="B48" s="99"/>
      <c r="C48" s="14" t="s">
        <v>67</v>
      </c>
      <c r="D48" s="16">
        <v>86</v>
      </c>
      <c r="E48" s="16">
        <v>5904.62</v>
      </c>
      <c r="F48" s="16">
        <v>68.66</v>
      </c>
    </row>
    <row r="49" spans="1:6" x14ac:dyDescent="0.25">
      <c r="A49" s="33"/>
      <c r="B49" s="18"/>
      <c r="C49" s="19" t="s">
        <v>74</v>
      </c>
      <c r="D49" s="84">
        <f>SUM(E40:E48)</f>
        <v>80223.539999999994</v>
      </c>
      <c r="E49" s="84"/>
      <c r="F49" s="84"/>
    </row>
    <row r="50" spans="1:6" x14ac:dyDescent="0.25">
      <c r="A50" s="93" t="s">
        <v>75</v>
      </c>
      <c r="B50" s="99" t="s">
        <v>76</v>
      </c>
      <c r="C50" s="14" t="s">
        <v>77</v>
      </c>
      <c r="D50" s="16">
        <v>550.38</v>
      </c>
      <c r="E50" s="16">
        <v>22568.38</v>
      </c>
      <c r="F50" s="16">
        <v>41.01</v>
      </c>
    </row>
    <row r="51" spans="1:6" x14ac:dyDescent="0.25">
      <c r="A51" s="93"/>
      <c r="B51" s="99"/>
      <c r="C51" s="14" t="s">
        <v>78</v>
      </c>
      <c r="D51" s="16">
        <v>1034.05</v>
      </c>
      <c r="E51" s="16">
        <v>44766.48</v>
      </c>
      <c r="F51" s="16">
        <v>43.29</v>
      </c>
    </row>
    <row r="52" spans="1:6" x14ac:dyDescent="0.25">
      <c r="A52" s="93"/>
      <c r="B52" s="99" t="s">
        <v>79</v>
      </c>
      <c r="C52" s="14" t="s">
        <v>80</v>
      </c>
      <c r="D52" s="16">
        <v>115785</v>
      </c>
      <c r="E52" s="16">
        <v>13304.82</v>
      </c>
      <c r="F52" s="16">
        <v>8.4999999999999992E-2</v>
      </c>
    </row>
    <row r="53" spans="1:6" x14ac:dyDescent="0.25">
      <c r="A53" s="93"/>
      <c r="B53" s="99"/>
      <c r="C53" s="14" t="s">
        <v>81</v>
      </c>
      <c r="D53" s="16">
        <v>1336531</v>
      </c>
      <c r="E53" s="16">
        <v>105307.58</v>
      </c>
      <c r="F53" s="16">
        <v>6.5000000000000002E-2</v>
      </c>
    </row>
    <row r="54" spans="1:6" x14ac:dyDescent="0.25">
      <c r="A54" s="93"/>
      <c r="B54" s="99"/>
      <c r="C54" s="14" t="s">
        <v>82</v>
      </c>
      <c r="D54" s="16">
        <v>74706</v>
      </c>
      <c r="E54" s="16">
        <v>28408.309999999998</v>
      </c>
      <c r="F54" s="16">
        <v>0.30499999999999999</v>
      </c>
    </row>
    <row r="55" spans="1:6" x14ac:dyDescent="0.25">
      <c r="A55" s="93"/>
      <c r="B55" s="99"/>
      <c r="C55" s="14" t="s">
        <v>155</v>
      </c>
      <c r="D55" s="16">
        <v>47550</v>
      </c>
      <c r="E55" s="16">
        <v>10700.58</v>
      </c>
      <c r="F55" s="16">
        <v>0.23</v>
      </c>
    </row>
    <row r="56" spans="1:6" x14ac:dyDescent="0.25">
      <c r="A56" s="93"/>
      <c r="B56" s="14" t="s">
        <v>83</v>
      </c>
      <c r="C56" s="14" t="s">
        <v>84</v>
      </c>
      <c r="D56" s="16">
        <v>5</v>
      </c>
      <c r="E56" s="16">
        <v>96.52</v>
      </c>
      <c r="F56" s="16">
        <v>19.3</v>
      </c>
    </row>
    <row r="57" spans="1:6" x14ac:dyDescent="0.25">
      <c r="A57" s="33"/>
      <c r="B57" s="18"/>
      <c r="C57" s="19" t="s">
        <v>85</v>
      </c>
      <c r="D57" s="84">
        <f>SUM(E50:E56)</f>
        <v>225152.66999999998</v>
      </c>
      <c r="E57" s="84"/>
      <c r="F57" s="84"/>
    </row>
    <row r="58" spans="1:6" x14ac:dyDescent="0.25">
      <c r="A58" s="93" t="s">
        <v>86</v>
      </c>
      <c r="B58" s="99" t="s">
        <v>87</v>
      </c>
      <c r="C58" s="14" t="s">
        <v>88</v>
      </c>
      <c r="D58" s="16">
        <v>2640.73</v>
      </c>
      <c r="E58" s="16">
        <v>9822.92</v>
      </c>
      <c r="F58" s="16">
        <v>3.72</v>
      </c>
    </row>
    <row r="59" spans="1:6" x14ac:dyDescent="0.25">
      <c r="A59" s="93"/>
      <c r="B59" s="99"/>
      <c r="C59" s="14" t="s">
        <v>89</v>
      </c>
      <c r="D59" s="16">
        <v>3103.26</v>
      </c>
      <c r="E59" s="16">
        <v>100547.15</v>
      </c>
      <c r="F59" s="16">
        <v>32.4</v>
      </c>
    </row>
    <row r="60" spans="1:6" x14ac:dyDescent="0.25">
      <c r="A60" s="93"/>
      <c r="B60" s="99"/>
      <c r="C60" s="14" t="s">
        <v>148</v>
      </c>
      <c r="D60" s="16">
        <v>807.35</v>
      </c>
      <c r="E60" s="16">
        <v>37828.99</v>
      </c>
      <c r="F60" s="16">
        <v>46.86</v>
      </c>
    </row>
    <row r="61" spans="1:6" x14ac:dyDescent="0.25">
      <c r="A61" s="93"/>
      <c r="B61" s="14" t="s">
        <v>92</v>
      </c>
      <c r="C61" s="14" t="s">
        <v>93</v>
      </c>
      <c r="D61" s="16">
        <v>16784.349999999999</v>
      </c>
      <c r="E61" s="16">
        <v>656475.86</v>
      </c>
      <c r="F61" s="16">
        <v>39.08</v>
      </c>
    </row>
    <row r="62" spans="1:6" x14ac:dyDescent="0.25">
      <c r="A62" s="93"/>
      <c r="B62" s="78" t="s">
        <v>94</v>
      </c>
      <c r="C62" s="14" t="s">
        <v>95</v>
      </c>
      <c r="D62" s="16">
        <v>1357.78</v>
      </c>
      <c r="E62" s="16">
        <v>61179.97</v>
      </c>
      <c r="F62" s="16">
        <v>45.06</v>
      </c>
    </row>
    <row r="63" spans="1:6" x14ac:dyDescent="0.25">
      <c r="A63" s="93"/>
      <c r="B63" s="79"/>
      <c r="C63" s="14" t="s">
        <v>96</v>
      </c>
      <c r="D63" s="16">
        <v>1958.72</v>
      </c>
      <c r="E63" s="16">
        <v>99364.99</v>
      </c>
      <c r="F63" s="16">
        <v>48.07</v>
      </c>
    </row>
    <row r="64" spans="1:6" x14ac:dyDescent="0.25">
      <c r="A64" s="93"/>
      <c r="B64" s="79"/>
      <c r="C64" s="14" t="s">
        <v>97</v>
      </c>
      <c r="D64" s="16">
        <v>557</v>
      </c>
      <c r="E64" s="16">
        <v>20040.46</v>
      </c>
      <c r="F64" s="16">
        <v>35.979999999999997</v>
      </c>
    </row>
    <row r="65" spans="1:6" x14ac:dyDescent="0.25">
      <c r="A65" s="93"/>
      <c r="B65" s="80"/>
      <c r="C65" s="14" t="s">
        <v>98</v>
      </c>
      <c r="D65" s="16">
        <v>86</v>
      </c>
      <c r="E65" s="16">
        <v>4195.7700000000004</v>
      </c>
      <c r="F65" s="16">
        <v>48.79</v>
      </c>
    </row>
    <row r="66" spans="1:6" x14ac:dyDescent="0.25">
      <c r="A66" s="33"/>
      <c r="B66" s="18"/>
      <c r="C66" s="19" t="s">
        <v>99</v>
      </c>
      <c r="D66" s="81">
        <f>SUM(E58:E65)</f>
        <v>989456.10999999987</v>
      </c>
      <c r="E66" s="82"/>
      <c r="F66" s="83"/>
    </row>
    <row r="67" spans="1:6" ht="15.75" x14ac:dyDescent="0.25">
      <c r="A67" s="34" t="s">
        <v>100</v>
      </c>
      <c r="B67" s="22"/>
      <c r="C67" s="23"/>
      <c r="D67" s="87">
        <f>D66+D57+D49+D39+D34+D27+D17+D7+D3</f>
        <v>2448709.5499999998</v>
      </c>
      <c r="E67" s="88"/>
      <c r="F67" s="89"/>
    </row>
  </sheetData>
  <sheetProtection algorithmName="SHA-512" hashValue="vsv0QVLKHouGC48ruiMnZHlw+ls/QOGU1RfEU5HpjP+/g5HbUSzYXN5zCJsSLARxXo7onr6eJC1tW53i2tRg/g==" saltValue="V9oxDhFF6fa6lPiA9SKnJQ==" spinCount="100000" sheet="1" objects="1" scenarios="1" autoFilter="0"/>
  <mergeCells count="34">
    <mergeCell ref="A1:C1"/>
    <mergeCell ref="D3:F3"/>
    <mergeCell ref="A4:A6"/>
    <mergeCell ref="D7:F7"/>
    <mergeCell ref="A8:A16"/>
    <mergeCell ref="B13:B16"/>
    <mergeCell ref="B4:B5"/>
    <mergeCell ref="A50:A56"/>
    <mergeCell ref="B50:B51"/>
    <mergeCell ref="B52:B55"/>
    <mergeCell ref="D57:F57"/>
    <mergeCell ref="A58:A65"/>
    <mergeCell ref="B58:B60"/>
    <mergeCell ref="A18:A26"/>
    <mergeCell ref="B35:B38"/>
    <mergeCell ref="A35:A38"/>
    <mergeCell ref="B41:B42"/>
    <mergeCell ref="B46:B48"/>
    <mergeCell ref="B44:B45"/>
    <mergeCell ref="A28:A33"/>
    <mergeCell ref="B28:B29"/>
    <mergeCell ref="B31:B32"/>
    <mergeCell ref="B23:B24"/>
    <mergeCell ref="B20:B22"/>
    <mergeCell ref="A40:A48"/>
    <mergeCell ref="D66:F66"/>
    <mergeCell ref="D67:F67"/>
    <mergeCell ref="B8:B11"/>
    <mergeCell ref="D49:F49"/>
    <mergeCell ref="D34:F34"/>
    <mergeCell ref="D39:F39"/>
    <mergeCell ref="D17:F17"/>
    <mergeCell ref="D27:F27"/>
    <mergeCell ref="B62:B65"/>
  </mergeCells>
  <pageMargins left="0.7" right="0.7" top="0.75" bottom="0.75" header="0.3" footer="0.3"/>
  <pageSetup paperSize="9" scale="4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1FD6-BBAD-4702-81F6-5ABEE5E48C98}">
  <sheetPr>
    <pageSetUpPr fitToPage="1"/>
  </sheetPr>
  <dimension ref="A1:G70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49.42578125" bestFit="1" customWidth="1"/>
    <col min="4" max="6" width="26.42578125" customWidth="1"/>
  </cols>
  <sheetData>
    <row r="1" spans="1:6" ht="30" customHeight="1" x14ac:dyDescent="0.25">
      <c r="A1" s="85" t="s">
        <v>171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1111638.0999999999</v>
      </c>
      <c r="F2" s="16"/>
    </row>
    <row r="3" spans="1:6" x14ac:dyDescent="0.25">
      <c r="A3" s="17"/>
      <c r="B3" s="24"/>
      <c r="C3" s="19" t="s">
        <v>6</v>
      </c>
      <c r="D3" s="84">
        <f>SUM(E2:E2)</f>
        <v>1111638.0999999999</v>
      </c>
      <c r="E3" s="84"/>
      <c r="F3" s="84"/>
    </row>
    <row r="4" spans="1:6" x14ac:dyDescent="0.25">
      <c r="A4" s="75" t="s">
        <v>7</v>
      </c>
      <c r="B4" s="100" t="s">
        <v>8</v>
      </c>
      <c r="C4" s="14" t="s">
        <v>104</v>
      </c>
      <c r="D4" s="16">
        <v>361.62</v>
      </c>
      <c r="E4" s="16">
        <v>34535.33</v>
      </c>
      <c r="F4" s="16">
        <v>109.92</v>
      </c>
    </row>
    <row r="5" spans="1:6" x14ac:dyDescent="0.25">
      <c r="A5" s="76"/>
      <c r="B5" s="100"/>
      <c r="C5" s="14" t="s">
        <v>9</v>
      </c>
      <c r="D5" s="16">
        <v>98.259999999999991</v>
      </c>
      <c r="E5" s="16">
        <v>30213.89</v>
      </c>
      <c r="F5" s="16">
        <v>287.94499999999999</v>
      </c>
    </row>
    <row r="6" spans="1:6" s="12" customFormat="1" x14ac:dyDescent="0.25">
      <c r="A6" s="77"/>
      <c r="B6" s="14" t="s">
        <v>10</v>
      </c>
      <c r="C6" s="14" t="s">
        <v>11</v>
      </c>
      <c r="D6" s="16">
        <v>932200</v>
      </c>
      <c r="E6" s="16">
        <v>30357.86</v>
      </c>
      <c r="F6" s="16">
        <v>0.1</v>
      </c>
    </row>
    <row r="7" spans="1:6" x14ac:dyDescent="0.25">
      <c r="A7" s="17"/>
      <c r="B7" s="18"/>
      <c r="C7" s="19" t="s">
        <v>12</v>
      </c>
      <c r="D7" s="84">
        <f>SUM(E4:E6)</f>
        <v>95107.08</v>
      </c>
      <c r="E7" s="84"/>
      <c r="F7" s="84"/>
    </row>
    <row r="8" spans="1:6" x14ac:dyDescent="0.25">
      <c r="A8" s="93" t="s">
        <v>13</v>
      </c>
      <c r="B8" s="100" t="s">
        <v>14</v>
      </c>
      <c r="C8" s="14" t="s">
        <v>15</v>
      </c>
      <c r="D8" s="16">
        <v>605</v>
      </c>
      <c r="E8" s="16">
        <v>3012.6</v>
      </c>
      <c r="F8" s="16">
        <v>4.9800000000000004</v>
      </c>
    </row>
    <row r="9" spans="1:6" s="12" customFormat="1" x14ac:dyDescent="0.25">
      <c r="A9" s="93"/>
      <c r="B9" s="100"/>
      <c r="C9" s="14" t="s">
        <v>16</v>
      </c>
      <c r="D9" s="16">
        <v>9</v>
      </c>
      <c r="E9" s="16">
        <v>3762.9700000000003</v>
      </c>
      <c r="F9" s="16">
        <v>357.935</v>
      </c>
    </row>
    <row r="10" spans="1:6" x14ac:dyDescent="0.25">
      <c r="A10" s="93"/>
      <c r="B10" s="100"/>
      <c r="C10" s="14" t="s">
        <v>17</v>
      </c>
      <c r="D10" s="16">
        <v>17</v>
      </c>
      <c r="E10" s="16">
        <v>1616.79</v>
      </c>
      <c r="F10" s="16">
        <v>150.785</v>
      </c>
    </row>
    <row r="11" spans="1:6" x14ac:dyDescent="0.25">
      <c r="A11" s="93"/>
      <c r="B11" s="100"/>
      <c r="C11" s="14" t="s">
        <v>105</v>
      </c>
      <c r="D11" s="27" t="s">
        <v>39</v>
      </c>
      <c r="E11" s="16">
        <v>381.85</v>
      </c>
      <c r="F11" s="27" t="s">
        <v>39</v>
      </c>
    </row>
    <row r="12" spans="1:6" x14ac:dyDescent="0.25">
      <c r="A12" s="93"/>
      <c r="B12" s="100" t="s">
        <v>18</v>
      </c>
      <c r="C12" s="14" t="s">
        <v>20</v>
      </c>
      <c r="D12" s="16">
        <v>7325.5</v>
      </c>
      <c r="E12" s="16">
        <v>220154.7</v>
      </c>
      <c r="F12" s="16">
        <v>29.234999999999999</v>
      </c>
    </row>
    <row r="13" spans="1:6" x14ac:dyDescent="0.25">
      <c r="A13" s="93"/>
      <c r="B13" s="100"/>
      <c r="C13" s="14" t="s">
        <v>21</v>
      </c>
      <c r="D13" s="16">
        <v>10</v>
      </c>
      <c r="E13" s="16">
        <v>260.76</v>
      </c>
      <c r="F13" s="16">
        <v>26.08</v>
      </c>
    </row>
    <row r="14" spans="1:6" x14ac:dyDescent="0.25">
      <c r="A14" s="93"/>
      <c r="B14" s="100"/>
      <c r="C14" s="14" t="s">
        <v>22</v>
      </c>
      <c r="D14" s="16">
        <v>7553</v>
      </c>
      <c r="E14" s="16">
        <v>449524.22000000003</v>
      </c>
      <c r="F14" s="16">
        <v>43.629999999999995</v>
      </c>
    </row>
    <row r="15" spans="1:6" x14ac:dyDescent="0.25">
      <c r="A15" s="17"/>
      <c r="B15" s="18"/>
      <c r="C15" s="19" t="s">
        <v>23</v>
      </c>
      <c r="D15" s="84">
        <f>SUM(E8:E14)</f>
        <v>678713.89</v>
      </c>
      <c r="E15" s="84"/>
      <c r="F15" s="84"/>
    </row>
    <row r="16" spans="1:6" x14ac:dyDescent="0.25">
      <c r="A16" s="75" t="s">
        <v>24</v>
      </c>
      <c r="B16" s="14" t="s">
        <v>25</v>
      </c>
      <c r="C16" s="14" t="s">
        <v>26</v>
      </c>
      <c r="D16" s="16">
        <v>446</v>
      </c>
      <c r="E16" s="16">
        <v>39732.82</v>
      </c>
      <c r="F16" s="16">
        <v>53.089999999999996</v>
      </c>
    </row>
    <row r="17" spans="1:6" x14ac:dyDescent="0.25">
      <c r="A17" s="76"/>
      <c r="B17" s="100" t="s">
        <v>27</v>
      </c>
      <c r="C17" s="14" t="s">
        <v>28</v>
      </c>
      <c r="D17" s="16">
        <v>46</v>
      </c>
      <c r="E17" s="16">
        <v>2308.7399999999998</v>
      </c>
      <c r="F17" s="16">
        <v>50.19</v>
      </c>
    </row>
    <row r="18" spans="1:6" x14ac:dyDescent="0.25">
      <c r="A18" s="76"/>
      <c r="B18" s="100"/>
      <c r="C18" s="14" t="s">
        <v>108</v>
      </c>
      <c r="D18" s="16">
        <v>58</v>
      </c>
      <c r="E18" s="16">
        <v>2790.17</v>
      </c>
      <c r="F18" s="16">
        <v>48.11</v>
      </c>
    </row>
    <row r="19" spans="1:6" s="12" customFormat="1" x14ac:dyDescent="0.25">
      <c r="A19" s="76"/>
      <c r="B19" s="94" t="s">
        <v>29</v>
      </c>
      <c r="C19" s="12" t="s">
        <v>101</v>
      </c>
      <c r="D19" s="16">
        <v>1270</v>
      </c>
      <c r="E19" s="16">
        <v>4046.54</v>
      </c>
      <c r="F19" s="16">
        <v>3.19</v>
      </c>
    </row>
    <row r="20" spans="1:6" x14ac:dyDescent="0.25">
      <c r="A20" s="76"/>
      <c r="B20" s="95"/>
      <c r="C20" s="14" t="s">
        <v>31</v>
      </c>
      <c r="D20" s="16">
        <v>45</v>
      </c>
      <c r="E20" s="16">
        <v>412.53</v>
      </c>
      <c r="F20" s="16">
        <v>9.17</v>
      </c>
    </row>
    <row r="21" spans="1:6" s="12" customFormat="1" x14ac:dyDescent="0.25">
      <c r="A21" s="76"/>
      <c r="B21" s="94" t="s">
        <v>32</v>
      </c>
      <c r="C21" s="15" t="s">
        <v>193</v>
      </c>
      <c r="D21" s="16">
        <v>455</v>
      </c>
      <c r="E21" s="16">
        <v>2408.15</v>
      </c>
      <c r="F21" s="16">
        <v>5.29</v>
      </c>
    </row>
    <row r="22" spans="1:6" x14ac:dyDescent="0.25">
      <c r="A22" s="76"/>
      <c r="B22" s="95"/>
      <c r="C22" s="14" t="s">
        <v>33</v>
      </c>
      <c r="D22" s="27" t="s">
        <v>39</v>
      </c>
      <c r="E22" s="16">
        <v>327.17</v>
      </c>
      <c r="F22" s="27" t="s">
        <v>39</v>
      </c>
    </row>
    <row r="23" spans="1:6" x14ac:dyDescent="0.25">
      <c r="A23" s="76"/>
      <c r="B23" s="14" t="s">
        <v>35</v>
      </c>
      <c r="C23" s="14" t="s">
        <v>36</v>
      </c>
      <c r="D23" s="16">
        <v>7095.4</v>
      </c>
      <c r="E23" s="16">
        <v>258265.60000000001</v>
      </c>
      <c r="F23" s="16">
        <v>45.36</v>
      </c>
    </row>
    <row r="24" spans="1:6" x14ac:dyDescent="0.25">
      <c r="A24" s="76"/>
      <c r="B24" s="63" t="s">
        <v>37</v>
      </c>
      <c r="C24" s="14" t="s">
        <v>38</v>
      </c>
      <c r="D24" s="16">
        <v>34</v>
      </c>
      <c r="E24" s="16">
        <v>27724.98</v>
      </c>
      <c r="F24" s="16">
        <v>815.44</v>
      </c>
    </row>
    <row r="25" spans="1:6" x14ac:dyDescent="0.25">
      <c r="A25" s="17"/>
      <c r="B25" s="18"/>
      <c r="C25" s="19" t="s">
        <v>40</v>
      </c>
      <c r="D25" s="84">
        <f>SUM(E16:E24)</f>
        <v>338016.69999999995</v>
      </c>
      <c r="E25" s="84"/>
      <c r="F25" s="84"/>
    </row>
    <row r="26" spans="1:6" x14ac:dyDescent="0.25">
      <c r="A26" s="75" t="s">
        <v>41</v>
      </c>
      <c r="B26" s="14" t="s">
        <v>42</v>
      </c>
      <c r="C26" s="14" t="s">
        <v>43</v>
      </c>
      <c r="D26" s="16">
        <v>1071.5</v>
      </c>
      <c r="E26" s="16">
        <v>28116.55</v>
      </c>
      <c r="F26" s="16">
        <v>26.42</v>
      </c>
    </row>
    <row r="27" spans="1:6" x14ac:dyDescent="0.25">
      <c r="A27" s="76"/>
      <c r="B27" s="78" t="s">
        <v>46</v>
      </c>
      <c r="C27" s="14" t="s">
        <v>47</v>
      </c>
      <c r="D27" s="16">
        <v>120276.02</v>
      </c>
      <c r="E27" s="16">
        <v>20784.43</v>
      </c>
      <c r="F27" s="16">
        <v>0.22000000000000003</v>
      </c>
    </row>
    <row r="28" spans="1:6" s="12" customFormat="1" x14ac:dyDescent="0.25">
      <c r="A28" s="76"/>
      <c r="B28" s="80"/>
      <c r="C28" s="15" t="s">
        <v>157</v>
      </c>
      <c r="D28" s="16">
        <v>12</v>
      </c>
      <c r="E28" s="16">
        <v>777.41</v>
      </c>
      <c r="F28" s="16">
        <v>64.78</v>
      </c>
    </row>
    <row r="29" spans="1:6" x14ac:dyDescent="0.25">
      <c r="A29" s="76"/>
      <c r="B29" s="99" t="s">
        <v>48</v>
      </c>
      <c r="C29" s="14" t="s">
        <v>49</v>
      </c>
      <c r="D29" s="16">
        <v>4</v>
      </c>
      <c r="E29" s="16">
        <v>783.01</v>
      </c>
      <c r="F29" s="16">
        <v>195.75</v>
      </c>
    </row>
    <row r="30" spans="1:6" x14ac:dyDescent="0.25">
      <c r="A30" s="76"/>
      <c r="B30" s="99"/>
      <c r="C30" s="14" t="s">
        <v>110</v>
      </c>
      <c r="D30" s="16">
        <v>900</v>
      </c>
      <c r="E30" s="16">
        <v>523.51</v>
      </c>
      <c r="F30" s="16">
        <v>0.57999999999999996</v>
      </c>
    </row>
    <row r="31" spans="1:6" x14ac:dyDescent="0.25">
      <c r="A31" s="76"/>
      <c r="B31" s="78" t="s">
        <v>50</v>
      </c>
      <c r="C31" s="14" t="s">
        <v>51</v>
      </c>
      <c r="D31" s="16">
        <v>1975</v>
      </c>
      <c r="E31" s="16">
        <v>35598.76</v>
      </c>
      <c r="F31" s="16">
        <v>22.23</v>
      </c>
    </row>
    <row r="32" spans="1:6" s="12" customFormat="1" x14ac:dyDescent="0.25">
      <c r="A32" s="76"/>
      <c r="B32" s="79"/>
      <c r="C32" s="15" t="s">
        <v>202</v>
      </c>
      <c r="D32" s="16">
        <v>16</v>
      </c>
      <c r="E32" s="16">
        <v>3974.02</v>
      </c>
      <c r="F32" s="16">
        <v>248.38</v>
      </c>
    </row>
    <row r="33" spans="1:7" s="12" customFormat="1" x14ac:dyDescent="0.25">
      <c r="A33" s="77"/>
      <c r="B33" s="80"/>
      <c r="C33" s="12" t="s">
        <v>52</v>
      </c>
      <c r="D33" s="16">
        <v>4</v>
      </c>
      <c r="E33" s="16">
        <v>1798.03</v>
      </c>
      <c r="F33" s="16">
        <v>449.51</v>
      </c>
    </row>
    <row r="34" spans="1:7" x14ac:dyDescent="0.25">
      <c r="A34" s="17"/>
      <c r="B34" s="18"/>
      <c r="C34" s="19" t="s">
        <v>53</v>
      </c>
      <c r="D34" s="84">
        <f>SUM(E26:E33)</f>
        <v>92355.720000000016</v>
      </c>
      <c r="E34" s="84"/>
      <c r="F34" s="84"/>
    </row>
    <row r="35" spans="1:7" x14ac:dyDescent="0.25">
      <c r="A35" s="93" t="s">
        <v>54</v>
      </c>
      <c r="B35" s="99" t="s">
        <v>55</v>
      </c>
      <c r="C35" s="14" t="s">
        <v>112</v>
      </c>
      <c r="D35" s="16">
        <v>186</v>
      </c>
      <c r="E35" s="16">
        <v>6172.3600000000006</v>
      </c>
      <c r="F35" s="16">
        <v>33.495000000000005</v>
      </c>
    </row>
    <row r="36" spans="1:7" x14ac:dyDescent="0.25">
      <c r="A36" s="93"/>
      <c r="B36" s="99"/>
      <c r="C36" s="14" t="s">
        <v>56</v>
      </c>
      <c r="D36" s="16">
        <v>23</v>
      </c>
      <c r="E36" s="16">
        <v>728.11</v>
      </c>
      <c r="F36" s="16">
        <v>31.66</v>
      </c>
    </row>
    <row r="37" spans="1:7" x14ac:dyDescent="0.25">
      <c r="A37" s="93"/>
      <c r="B37" s="99"/>
      <c r="C37" s="14" t="s">
        <v>57</v>
      </c>
      <c r="D37" s="16">
        <v>230</v>
      </c>
      <c r="E37" s="16">
        <v>6862.6</v>
      </c>
      <c r="F37" s="16">
        <v>33.335000000000001</v>
      </c>
    </row>
    <row r="38" spans="1:7" x14ac:dyDescent="0.25">
      <c r="A38" s="93"/>
      <c r="B38" s="99"/>
      <c r="C38" s="14" t="s">
        <v>102</v>
      </c>
      <c r="D38" s="16">
        <v>250.5</v>
      </c>
      <c r="E38" s="16">
        <v>7375.65</v>
      </c>
      <c r="F38" s="16">
        <v>29.574999999999999</v>
      </c>
    </row>
    <row r="39" spans="1:7" x14ac:dyDescent="0.25">
      <c r="A39" s="17"/>
      <c r="B39" s="18"/>
      <c r="C39" s="19" t="s">
        <v>59</v>
      </c>
      <c r="D39" s="84">
        <f>SUM(E35:E38)</f>
        <v>21138.720000000001</v>
      </c>
      <c r="E39" s="84"/>
      <c r="F39" s="84"/>
    </row>
    <row r="40" spans="1:7" s="12" customFormat="1" x14ac:dyDescent="0.25">
      <c r="A40" s="93" t="s">
        <v>60</v>
      </c>
      <c r="B40" s="78" t="s">
        <v>113</v>
      </c>
      <c r="C40" s="14" t="s">
        <v>114</v>
      </c>
      <c r="D40" s="16">
        <v>65.5</v>
      </c>
      <c r="E40" s="16">
        <v>2111.92</v>
      </c>
      <c r="F40" s="16">
        <v>32.29</v>
      </c>
      <c r="G40"/>
    </row>
    <row r="41" spans="1:7" s="12" customFormat="1" x14ac:dyDescent="0.25">
      <c r="A41" s="93"/>
      <c r="B41" s="80"/>
      <c r="C41" s="15" t="s">
        <v>197</v>
      </c>
      <c r="D41" s="16">
        <v>116.5</v>
      </c>
      <c r="E41" s="16">
        <v>3527.9500000000003</v>
      </c>
      <c r="F41" s="16">
        <v>30.96</v>
      </c>
    </row>
    <row r="42" spans="1:7" s="12" customFormat="1" x14ac:dyDescent="0.25">
      <c r="A42" s="93"/>
      <c r="B42" s="78" t="s">
        <v>115</v>
      </c>
      <c r="C42" s="14" t="s">
        <v>116</v>
      </c>
      <c r="D42" s="16">
        <v>13.5</v>
      </c>
      <c r="E42" s="16">
        <v>467.7</v>
      </c>
      <c r="F42" s="16">
        <v>34.64</v>
      </c>
    </row>
    <row r="43" spans="1:7" s="12" customFormat="1" x14ac:dyDescent="0.25">
      <c r="A43" s="93"/>
      <c r="B43" s="79"/>
      <c r="C43" s="14" t="s">
        <v>118</v>
      </c>
      <c r="D43" s="16">
        <v>1009.5</v>
      </c>
      <c r="E43" s="16">
        <v>26511.43</v>
      </c>
      <c r="F43" s="16">
        <v>26.26</v>
      </c>
    </row>
    <row r="44" spans="1:7" s="12" customFormat="1" x14ac:dyDescent="0.25">
      <c r="A44" s="93"/>
      <c r="B44" s="79"/>
      <c r="C44" s="14" t="s">
        <v>165</v>
      </c>
      <c r="D44" s="16">
        <v>80.5</v>
      </c>
      <c r="E44" s="16">
        <v>2409.2600000000002</v>
      </c>
      <c r="F44" s="16">
        <v>29.93</v>
      </c>
    </row>
    <row r="45" spans="1:7" s="12" customFormat="1" x14ac:dyDescent="0.25">
      <c r="A45" s="93"/>
      <c r="B45" s="80"/>
      <c r="C45" s="14" t="s">
        <v>120</v>
      </c>
      <c r="D45" s="16">
        <v>23</v>
      </c>
      <c r="E45" s="16">
        <v>964.11</v>
      </c>
      <c r="F45" s="16">
        <v>41.92</v>
      </c>
    </row>
    <row r="46" spans="1:7" s="12" customFormat="1" x14ac:dyDescent="0.25">
      <c r="A46" s="93"/>
      <c r="B46" s="29" t="s">
        <v>131</v>
      </c>
      <c r="C46" s="14" t="s">
        <v>139</v>
      </c>
      <c r="D46" s="16">
        <v>1706.8</v>
      </c>
      <c r="E46" s="16">
        <v>50997.14</v>
      </c>
      <c r="F46" s="16">
        <v>29.88</v>
      </c>
    </row>
    <row r="47" spans="1:7" s="12" customFormat="1" x14ac:dyDescent="0.25">
      <c r="A47" s="93"/>
      <c r="B47" s="29" t="s">
        <v>144</v>
      </c>
      <c r="C47" s="14" t="s">
        <v>146</v>
      </c>
      <c r="D47" s="16">
        <v>103</v>
      </c>
      <c r="E47" s="16">
        <v>2663.7</v>
      </c>
      <c r="F47" s="16">
        <v>25.86</v>
      </c>
    </row>
    <row r="48" spans="1:7" s="12" customFormat="1" x14ac:dyDescent="0.25">
      <c r="A48" s="93"/>
      <c r="B48" s="99" t="s">
        <v>61</v>
      </c>
      <c r="C48" s="12" t="s">
        <v>62</v>
      </c>
      <c r="D48" s="16">
        <v>85</v>
      </c>
      <c r="E48" s="16">
        <v>2045.81</v>
      </c>
      <c r="F48" s="16">
        <v>24.07</v>
      </c>
    </row>
    <row r="49" spans="1:7" s="12" customFormat="1" x14ac:dyDescent="0.25">
      <c r="A49" s="93"/>
      <c r="B49" s="99"/>
      <c r="C49" s="14" t="s">
        <v>63</v>
      </c>
      <c r="D49" s="16">
        <v>781</v>
      </c>
      <c r="E49" s="16">
        <v>6788</v>
      </c>
      <c r="F49" s="16">
        <v>18.36</v>
      </c>
    </row>
    <row r="50" spans="1:7" x14ac:dyDescent="0.25">
      <c r="A50" s="93"/>
      <c r="B50" s="78" t="s">
        <v>64</v>
      </c>
      <c r="C50" s="14" t="s">
        <v>65</v>
      </c>
      <c r="D50" s="16">
        <v>2004.75</v>
      </c>
      <c r="E50" s="16">
        <v>57404.520000000004</v>
      </c>
      <c r="F50" s="16">
        <v>27.43</v>
      </c>
    </row>
    <row r="51" spans="1:7" x14ac:dyDescent="0.25">
      <c r="A51" s="93"/>
      <c r="B51" s="80"/>
      <c r="C51" s="12" t="s">
        <v>66</v>
      </c>
      <c r="D51" s="16">
        <v>46</v>
      </c>
      <c r="E51" s="16">
        <v>1146.0999999999999</v>
      </c>
      <c r="F51" s="16">
        <v>24.92</v>
      </c>
    </row>
    <row r="52" spans="1:7" x14ac:dyDescent="0.25">
      <c r="A52" s="17"/>
      <c r="B52" s="18"/>
      <c r="C52" s="19" t="s">
        <v>74</v>
      </c>
      <c r="D52" s="84">
        <f>SUM(E40:E51)</f>
        <v>157037.64000000001</v>
      </c>
      <c r="E52" s="84"/>
      <c r="F52" s="84"/>
    </row>
    <row r="53" spans="1:7" x14ac:dyDescent="0.25">
      <c r="A53" s="75" t="s">
        <v>75</v>
      </c>
      <c r="B53" s="99" t="s">
        <v>76</v>
      </c>
      <c r="C53" s="14" t="s">
        <v>77</v>
      </c>
      <c r="D53" s="16">
        <v>988</v>
      </c>
      <c r="E53" s="16">
        <v>31821.78</v>
      </c>
      <c r="F53" s="16">
        <v>32.21</v>
      </c>
    </row>
    <row r="54" spans="1:7" x14ac:dyDescent="0.25">
      <c r="A54" s="76"/>
      <c r="B54" s="99"/>
      <c r="C54" s="14" t="s">
        <v>78</v>
      </c>
      <c r="D54" s="16">
        <v>519</v>
      </c>
      <c r="E54" s="16">
        <v>14285.38</v>
      </c>
      <c r="F54" s="16">
        <v>27.52</v>
      </c>
    </row>
    <row r="55" spans="1:7" x14ac:dyDescent="0.25">
      <c r="A55" s="76"/>
      <c r="B55" s="99" t="s">
        <v>79</v>
      </c>
      <c r="C55" s="14" t="s">
        <v>80</v>
      </c>
      <c r="D55" s="16">
        <v>820</v>
      </c>
      <c r="E55" s="16">
        <v>1063.3399999999999</v>
      </c>
      <c r="F55" s="16">
        <v>1.3</v>
      </c>
    </row>
    <row r="56" spans="1:7" x14ac:dyDescent="0.25">
      <c r="A56" s="76"/>
      <c r="B56" s="99"/>
      <c r="C56" s="14" t="s">
        <v>81</v>
      </c>
      <c r="D56" s="16">
        <v>1496799.98</v>
      </c>
      <c r="E56" s="16">
        <v>78708.33</v>
      </c>
      <c r="F56" s="16">
        <v>0.05</v>
      </c>
    </row>
    <row r="57" spans="1:7" x14ac:dyDescent="0.25">
      <c r="A57" s="76"/>
      <c r="B57" s="99"/>
      <c r="C57" s="14" t="s">
        <v>82</v>
      </c>
      <c r="D57" s="16">
        <v>127776</v>
      </c>
      <c r="E57" s="16">
        <v>38053.69</v>
      </c>
      <c r="F57" s="16">
        <v>0.31</v>
      </c>
    </row>
    <row r="58" spans="1:7" s="12" customFormat="1" x14ac:dyDescent="0.25">
      <c r="A58" s="77"/>
      <c r="B58" s="65" t="s">
        <v>83</v>
      </c>
      <c r="C58" s="15" t="s">
        <v>196</v>
      </c>
      <c r="D58" s="16">
        <v>3</v>
      </c>
      <c r="E58" s="16">
        <v>444.31</v>
      </c>
      <c r="F58" s="16">
        <v>148.1</v>
      </c>
    </row>
    <row r="59" spans="1:7" x14ac:dyDescent="0.25">
      <c r="A59" s="17"/>
      <c r="B59" s="18"/>
      <c r="C59" s="19" t="s">
        <v>85</v>
      </c>
      <c r="D59" s="84">
        <f>SUM(E53:E58)</f>
        <v>164376.82999999999</v>
      </c>
      <c r="E59" s="84"/>
      <c r="F59" s="84"/>
    </row>
    <row r="60" spans="1:7" s="36" customFormat="1" x14ac:dyDescent="0.25">
      <c r="A60" s="75" t="s">
        <v>86</v>
      </c>
      <c r="B60" s="78" t="s">
        <v>87</v>
      </c>
      <c r="C60" s="12" t="s">
        <v>147</v>
      </c>
      <c r="D60" s="16">
        <v>8.5</v>
      </c>
      <c r="E60" s="16">
        <v>308.89</v>
      </c>
      <c r="F60" s="16">
        <v>36.340000000000003</v>
      </c>
      <c r="G60"/>
    </row>
    <row r="61" spans="1:7" x14ac:dyDescent="0.25">
      <c r="A61" s="76"/>
      <c r="B61" s="79"/>
      <c r="C61" s="14" t="s">
        <v>88</v>
      </c>
      <c r="D61" s="16">
        <v>2401.08</v>
      </c>
      <c r="E61" s="16">
        <v>5982.9</v>
      </c>
      <c r="F61" s="16">
        <v>2.4900000000000002</v>
      </c>
    </row>
    <row r="62" spans="1:7" x14ac:dyDescent="0.25">
      <c r="A62" s="76"/>
      <c r="B62" s="79"/>
      <c r="C62" s="14" t="s">
        <v>89</v>
      </c>
      <c r="D62" s="16">
        <v>1692.55</v>
      </c>
      <c r="E62" s="16">
        <v>55825.41</v>
      </c>
      <c r="F62" s="16">
        <v>32.97</v>
      </c>
    </row>
    <row r="63" spans="1:7" x14ac:dyDescent="0.25">
      <c r="A63" s="76"/>
      <c r="B63" s="80"/>
      <c r="C63" s="14" t="s">
        <v>148</v>
      </c>
      <c r="D63" s="16">
        <v>629.35</v>
      </c>
      <c r="E63" s="16">
        <v>14817</v>
      </c>
      <c r="F63" s="16">
        <v>26.774999999999999</v>
      </c>
    </row>
    <row r="64" spans="1:7" x14ac:dyDescent="0.25">
      <c r="A64" s="76"/>
      <c r="B64" s="14" t="s">
        <v>92</v>
      </c>
      <c r="C64" s="14" t="s">
        <v>93</v>
      </c>
      <c r="D64" s="16">
        <v>16742.8</v>
      </c>
      <c r="E64" s="16">
        <v>473074.17</v>
      </c>
      <c r="F64" s="16">
        <v>26.655000000000001</v>
      </c>
    </row>
    <row r="65" spans="1:6" x14ac:dyDescent="0.25">
      <c r="A65" s="76"/>
      <c r="B65" s="99" t="s">
        <v>94</v>
      </c>
      <c r="C65" s="14" t="s">
        <v>95</v>
      </c>
      <c r="D65" s="16">
        <v>3193</v>
      </c>
      <c r="E65" s="16">
        <v>91762.94</v>
      </c>
      <c r="F65" s="16">
        <v>28.74</v>
      </c>
    </row>
    <row r="66" spans="1:6" x14ac:dyDescent="0.25">
      <c r="A66" s="76"/>
      <c r="B66" s="99"/>
      <c r="C66" s="14" t="s">
        <v>96</v>
      </c>
      <c r="D66" s="16">
        <v>3091.81</v>
      </c>
      <c r="E66" s="16">
        <v>82129.09</v>
      </c>
      <c r="F66" s="16">
        <v>26.56</v>
      </c>
    </row>
    <row r="67" spans="1:6" x14ac:dyDescent="0.25">
      <c r="A67" s="76"/>
      <c r="B67" s="99"/>
      <c r="C67" s="14" t="s">
        <v>97</v>
      </c>
      <c r="D67" s="16">
        <v>1942.75</v>
      </c>
      <c r="E67" s="16">
        <v>41050.35</v>
      </c>
      <c r="F67" s="16">
        <v>21.13</v>
      </c>
    </row>
    <row r="68" spans="1:6" x14ac:dyDescent="0.25">
      <c r="A68" s="77"/>
      <c r="B68" s="99"/>
      <c r="C68" s="14" t="s">
        <v>98</v>
      </c>
      <c r="D68" s="16">
        <v>336</v>
      </c>
      <c r="E68" s="16">
        <v>9550.68</v>
      </c>
      <c r="F68" s="16">
        <v>28.42</v>
      </c>
    </row>
    <row r="69" spans="1:6" x14ac:dyDescent="0.25">
      <c r="A69" s="17"/>
      <c r="B69" s="18"/>
      <c r="C69" s="19" t="s">
        <v>99</v>
      </c>
      <c r="D69" s="81">
        <f>SUM(E60:E68)</f>
        <v>774501.43</v>
      </c>
      <c r="E69" s="82"/>
      <c r="F69" s="83"/>
    </row>
    <row r="70" spans="1:6" ht="15.75" x14ac:dyDescent="0.25">
      <c r="A70" s="21" t="s">
        <v>100</v>
      </c>
      <c r="B70" s="22"/>
      <c r="C70" s="23"/>
      <c r="D70" s="87">
        <f>D69+D59+D52+D39+D34+D25++D15+D7++D3</f>
        <v>3432886.1099999994</v>
      </c>
      <c r="E70" s="88"/>
      <c r="F70" s="89"/>
    </row>
  </sheetData>
  <sheetProtection algorithmName="SHA-512" hashValue="+JYG2ksRfMw78eQ8BUCxOXqDq1AqfZ2ccQE1zvpvBz9nIQou0DYGgthsKhNXjIuQHOuBRe1YRDbif5irdjnc5A==" saltValue="kY8IXbZD4NLpw+3OUOQmNQ==" spinCount="100000" sheet="1" objects="1" scenarios="1" autoFilter="0"/>
  <mergeCells count="37">
    <mergeCell ref="D69:F69"/>
    <mergeCell ref="D70:F70"/>
    <mergeCell ref="D39:F39"/>
    <mergeCell ref="A40:A51"/>
    <mergeCell ref="B50:B51"/>
    <mergeCell ref="D52:F52"/>
    <mergeCell ref="B53:B54"/>
    <mergeCell ref="B55:B57"/>
    <mergeCell ref="B42:B45"/>
    <mergeCell ref="B48:B49"/>
    <mergeCell ref="A60:A68"/>
    <mergeCell ref="B60:B63"/>
    <mergeCell ref="D59:F59"/>
    <mergeCell ref="B65:B68"/>
    <mergeCell ref="A53:A58"/>
    <mergeCell ref="B40:B41"/>
    <mergeCell ref="A35:A38"/>
    <mergeCell ref="B35:B38"/>
    <mergeCell ref="B27:B28"/>
    <mergeCell ref="B31:B33"/>
    <mergeCell ref="A26:A33"/>
    <mergeCell ref="B29:B30"/>
    <mergeCell ref="A1:C1"/>
    <mergeCell ref="D3:F3"/>
    <mergeCell ref="B4:B5"/>
    <mergeCell ref="D7:F7"/>
    <mergeCell ref="A8:A14"/>
    <mergeCell ref="B8:B11"/>
    <mergeCell ref="B12:B14"/>
    <mergeCell ref="D34:F34"/>
    <mergeCell ref="D15:F15"/>
    <mergeCell ref="B17:B18"/>
    <mergeCell ref="A4:A6"/>
    <mergeCell ref="D25:F25"/>
    <mergeCell ref="B19:B20"/>
    <mergeCell ref="B21:B22"/>
    <mergeCell ref="A16:A24"/>
  </mergeCells>
  <pageMargins left="0.7" right="0.7" top="0.75" bottom="0.75" header="0.3" footer="0.3"/>
  <pageSetup paperSize="9" scale="4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1B01-D065-4B9C-A3CE-ABCE13A986D1}">
  <sheetPr>
    <pageSetUpPr fitToPage="1"/>
  </sheetPr>
  <dimension ref="A1:F99"/>
  <sheetViews>
    <sheetView workbookViewId="0">
      <pane ySplit="1" topLeftCell="A2" activePane="bottomLeft" state="frozen"/>
      <selection sqref="A1:C1"/>
      <selection pane="bottomLeft" sqref="A1:C1"/>
    </sheetView>
  </sheetViews>
  <sheetFormatPr defaultRowHeight="15" x14ac:dyDescent="0.25"/>
  <cols>
    <col min="1" max="1" width="34.7109375" bestFit="1" customWidth="1"/>
    <col min="2" max="2" width="45.140625" bestFit="1" customWidth="1"/>
    <col min="3" max="3" width="51.42578125" bestFit="1" customWidth="1"/>
    <col min="4" max="6" width="26.42578125" customWidth="1"/>
  </cols>
  <sheetData>
    <row r="1" spans="1:6" ht="30" customHeight="1" x14ac:dyDescent="0.25">
      <c r="A1" s="85" t="s">
        <v>172</v>
      </c>
      <c r="B1" s="85"/>
      <c r="C1" s="85"/>
      <c r="D1" s="13" t="s">
        <v>1</v>
      </c>
      <c r="E1" s="13" t="s">
        <v>2</v>
      </c>
      <c r="F1" s="13" t="s">
        <v>3</v>
      </c>
    </row>
    <row r="2" spans="1:6" x14ac:dyDescent="0.25">
      <c r="A2" s="20" t="s">
        <v>4</v>
      </c>
      <c r="B2" s="14" t="s">
        <v>5</v>
      </c>
      <c r="C2" s="14" t="s">
        <v>5</v>
      </c>
      <c r="D2" s="16"/>
      <c r="E2" s="16">
        <v>1236115.8900000001</v>
      </c>
      <c r="F2" s="16"/>
    </row>
    <row r="3" spans="1:6" x14ac:dyDescent="0.25">
      <c r="A3" s="17"/>
      <c r="B3" s="24"/>
      <c r="C3" s="19" t="s">
        <v>6</v>
      </c>
      <c r="D3" s="84">
        <f>SUM(E2:E2)</f>
        <v>1236115.8900000001</v>
      </c>
      <c r="E3" s="84"/>
      <c r="F3" s="84"/>
    </row>
    <row r="4" spans="1:6" x14ac:dyDescent="0.25">
      <c r="A4" s="75" t="s">
        <v>7</v>
      </c>
      <c r="B4" s="78" t="s">
        <v>8</v>
      </c>
      <c r="C4" s="14" t="s">
        <v>9</v>
      </c>
      <c r="D4" s="16">
        <v>169.5</v>
      </c>
      <c r="E4" s="16">
        <v>25805.79</v>
      </c>
      <c r="F4" s="16">
        <v>152.25</v>
      </c>
    </row>
    <row r="5" spans="1:6" s="12" customFormat="1" x14ac:dyDescent="0.25">
      <c r="A5" s="76"/>
      <c r="B5" s="80"/>
      <c r="C5" s="15" t="s">
        <v>195</v>
      </c>
      <c r="D5" s="16">
        <v>0.5</v>
      </c>
      <c r="E5" s="16">
        <v>270.57</v>
      </c>
      <c r="F5" s="16">
        <v>541.14</v>
      </c>
    </row>
    <row r="6" spans="1:6" s="12" customFormat="1" x14ac:dyDescent="0.25">
      <c r="A6" s="77"/>
      <c r="B6" s="14" t="s">
        <v>10</v>
      </c>
      <c r="C6" s="14" t="s">
        <v>11</v>
      </c>
      <c r="D6" s="27">
        <v>891628</v>
      </c>
      <c r="E6" s="16">
        <v>55952.07</v>
      </c>
      <c r="F6" s="27">
        <v>0.12</v>
      </c>
    </row>
    <row r="7" spans="1:6" x14ac:dyDescent="0.25">
      <c r="A7" s="17"/>
      <c r="B7" s="18"/>
      <c r="C7" s="19" t="s">
        <v>12</v>
      </c>
      <c r="D7" s="84">
        <f>SUM(E4:E6)</f>
        <v>82028.429999999993</v>
      </c>
      <c r="E7" s="84"/>
      <c r="F7" s="84"/>
    </row>
    <row r="8" spans="1:6" x14ac:dyDescent="0.25">
      <c r="A8" s="93" t="s">
        <v>13</v>
      </c>
      <c r="B8" s="99" t="s">
        <v>14</v>
      </c>
      <c r="C8" s="14" t="s">
        <v>15</v>
      </c>
      <c r="D8" s="16">
        <v>3633</v>
      </c>
      <c r="E8" s="16">
        <v>10086.790000000001</v>
      </c>
      <c r="F8" s="16">
        <v>2.78</v>
      </c>
    </row>
    <row r="9" spans="1:6" x14ac:dyDescent="0.25">
      <c r="A9" s="93"/>
      <c r="B9" s="99"/>
      <c r="C9" s="14" t="s">
        <v>17</v>
      </c>
      <c r="D9" s="16">
        <v>354</v>
      </c>
      <c r="E9" s="16">
        <v>24049.83</v>
      </c>
      <c r="F9" s="16">
        <v>67.94</v>
      </c>
    </row>
    <row r="10" spans="1:6" s="12" customFormat="1" x14ac:dyDescent="0.25">
      <c r="A10" s="93"/>
      <c r="B10" s="99"/>
      <c r="C10" s="12" t="s">
        <v>105</v>
      </c>
      <c r="D10" s="16">
        <v>6</v>
      </c>
      <c r="E10" s="16">
        <v>140.69999999999999</v>
      </c>
      <c r="F10" s="16">
        <v>23.45</v>
      </c>
    </row>
    <row r="11" spans="1:6" x14ac:dyDescent="0.25">
      <c r="A11" s="93"/>
      <c r="B11" s="99" t="s">
        <v>106</v>
      </c>
      <c r="C11" s="14" t="s">
        <v>107</v>
      </c>
      <c r="D11" s="16">
        <v>1373.25</v>
      </c>
      <c r="E11" s="16">
        <v>75331.360000000001</v>
      </c>
      <c r="F11" s="16">
        <v>54.86</v>
      </c>
    </row>
    <row r="12" spans="1:6" x14ac:dyDescent="0.25">
      <c r="A12" s="93"/>
      <c r="B12" s="99"/>
      <c r="C12" s="14" t="s">
        <v>168</v>
      </c>
      <c r="D12" s="27" t="s">
        <v>39</v>
      </c>
      <c r="E12" s="16">
        <v>84904.13</v>
      </c>
      <c r="F12" s="27" t="s">
        <v>39</v>
      </c>
    </row>
    <row r="13" spans="1:6" x14ac:dyDescent="0.25">
      <c r="A13" s="93"/>
      <c r="B13" s="99" t="s">
        <v>18</v>
      </c>
      <c r="C13" s="14" t="s">
        <v>19</v>
      </c>
      <c r="D13" s="16">
        <v>20</v>
      </c>
      <c r="E13" s="16">
        <v>523.79999999999995</v>
      </c>
      <c r="F13" s="16">
        <v>26.19</v>
      </c>
    </row>
    <row r="14" spans="1:6" x14ac:dyDescent="0.25">
      <c r="A14" s="93"/>
      <c r="B14" s="99"/>
      <c r="C14" s="14" t="s">
        <v>20</v>
      </c>
      <c r="D14" s="16">
        <v>4861.43</v>
      </c>
      <c r="E14" s="16">
        <v>270930.08</v>
      </c>
      <c r="F14" s="16">
        <v>55.73</v>
      </c>
    </row>
    <row r="15" spans="1:6" x14ac:dyDescent="0.25">
      <c r="A15" s="93"/>
      <c r="B15" s="99"/>
      <c r="C15" s="14" t="s">
        <v>21</v>
      </c>
      <c r="D15" s="16">
        <v>148</v>
      </c>
      <c r="E15" s="16">
        <v>12562.22</v>
      </c>
      <c r="F15" s="16">
        <v>84.88</v>
      </c>
    </row>
    <row r="16" spans="1:6" x14ac:dyDescent="0.25">
      <c r="A16" s="93"/>
      <c r="B16" s="99"/>
      <c r="C16" s="14" t="s">
        <v>22</v>
      </c>
      <c r="D16" s="16">
        <v>2238</v>
      </c>
      <c r="E16" s="16">
        <v>85995.45</v>
      </c>
      <c r="F16" s="16">
        <v>38.43</v>
      </c>
    </row>
    <row r="17" spans="1:6" x14ac:dyDescent="0.25">
      <c r="A17" s="17"/>
      <c r="B17" s="18"/>
      <c r="C17" s="19" t="s">
        <v>23</v>
      </c>
      <c r="D17" s="84">
        <f>SUM(E8:E16)</f>
        <v>564524.36</v>
      </c>
      <c r="E17" s="84"/>
      <c r="F17" s="84"/>
    </row>
    <row r="18" spans="1:6" x14ac:dyDescent="0.25">
      <c r="A18" s="93" t="s">
        <v>24</v>
      </c>
      <c r="B18" s="14" t="s">
        <v>25</v>
      </c>
      <c r="C18" s="14" t="s">
        <v>26</v>
      </c>
      <c r="D18" s="16">
        <v>613.5</v>
      </c>
      <c r="E18" s="16">
        <v>80233.429999999993</v>
      </c>
      <c r="F18" s="16">
        <v>130.78</v>
      </c>
    </row>
    <row r="19" spans="1:6" x14ac:dyDescent="0.25">
      <c r="A19" s="93"/>
      <c r="B19" s="78" t="s">
        <v>27</v>
      </c>
      <c r="C19" s="14" t="s">
        <v>28</v>
      </c>
      <c r="D19" s="16">
        <v>84</v>
      </c>
      <c r="E19" s="16">
        <v>3509.69</v>
      </c>
      <c r="F19" s="16">
        <v>41.78</v>
      </c>
    </row>
    <row r="20" spans="1:6" s="12" customFormat="1" x14ac:dyDescent="0.25">
      <c r="A20" s="93"/>
      <c r="B20" s="80"/>
      <c r="C20" s="12" t="s">
        <v>108</v>
      </c>
      <c r="D20" s="16">
        <v>216</v>
      </c>
      <c r="E20" s="16">
        <v>3677.32</v>
      </c>
      <c r="F20" s="16">
        <v>17.02</v>
      </c>
    </row>
    <row r="21" spans="1:6" x14ac:dyDescent="0.25">
      <c r="A21" s="93"/>
      <c r="B21" s="78" t="s">
        <v>29</v>
      </c>
      <c r="C21" s="14" t="s">
        <v>101</v>
      </c>
      <c r="D21" s="16">
        <v>7203</v>
      </c>
      <c r="E21" s="16">
        <v>8660.56</v>
      </c>
      <c r="F21" s="16">
        <v>1.2</v>
      </c>
    </row>
    <row r="22" spans="1:6" x14ac:dyDescent="0.25">
      <c r="A22" s="93"/>
      <c r="B22" s="79"/>
      <c r="C22" s="14" t="s">
        <v>30</v>
      </c>
      <c r="D22" s="16">
        <v>160</v>
      </c>
      <c r="E22" s="16">
        <v>2505.65</v>
      </c>
      <c r="F22" s="16">
        <v>15.66</v>
      </c>
    </row>
    <row r="23" spans="1:6" x14ac:dyDescent="0.25">
      <c r="A23" s="93"/>
      <c r="B23" s="79"/>
      <c r="C23" s="15" t="s">
        <v>31</v>
      </c>
      <c r="D23" s="16">
        <v>5278</v>
      </c>
      <c r="E23" s="16">
        <v>22022.42</v>
      </c>
      <c r="F23" s="16">
        <v>4.17</v>
      </c>
    </row>
    <row r="24" spans="1:6" s="12" customFormat="1" x14ac:dyDescent="0.25">
      <c r="A24" s="93"/>
      <c r="B24" s="80"/>
      <c r="C24" s="15" t="s">
        <v>194</v>
      </c>
      <c r="D24" s="16">
        <v>3739</v>
      </c>
      <c r="E24" s="16">
        <v>26100.15</v>
      </c>
      <c r="F24" s="16">
        <v>6.98</v>
      </c>
    </row>
    <row r="25" spans="1:6" s="12" customFormat="1" x14ac:dyDescent="0.25">
      <c r="A25" s="93"/>
      <c r="B25" s="78" t="s">
        <v>32</v>
      </c>
      <c r="C25" s="15" t="s">
        <v>193</v>
      </c>
      <c r="D25" s="16">
        <v>8073</v>
      </c>
      <c r="E25" s="16">
        <v>9896.36</v>
      </c>
      <c r="F25" s="16">
        <v>1.23</v>
      </c>
    </row>
    <row r="26" spans="1:6" x14ac:dyDescent="0.25">
      <c r="A26" s="93"/>
      <c r="B26" s="79"/>
      <c r="C26" s="14" t="s">
        <v>33</v>
      </c>
      <c r="D26" s="16">
        <v>188</v>
      </c>
      <c r="E26" s="16">
        <v>4678.8</v>
      </c>
      <c r="F26" s="16">
        <v>24.89</v>
      </c>
    </row>
    <row r="27" spans="1:6" x14ac:dyDescent="0.25">
      <c r="A27" s="93"/>
      <c r="B27" s="80"/>
      <c r="C27" s="14" t="s">
        <v>34</v>
      </c>
      <c r="D27" s="16">
        <v>2253</v>
      </c>
      <c r="E27" s="16">
        <v>14176.02</v>
      </c>
      <c r="F27" s="16">
        <v>6.29</v>
      </c>
    </row>
    <row r="28" spans="1:6" x14ac:dyDescent="0.25">
      <c r="A28" s="93"/>
      <c r="B28" s="14" t="s">
        <v>35</v>
      </c>
      <c r="C28" s="14" t="s">
        <v>36</v>
      </c>
      <c r="D28" s="16">
        <v>906</v>
      </c>
      <c r="E28" s="16">
        <v>30117.35</v>
      </c>
      <c r="F28" s="16">
        <v>33.22</v>
      </c>
    </row>
    <row r="29" spans="1:6" x14ac:dyDescent="0.25">
      <c r="A29" s="93"/>
      <c r="B29" s="65" t="s">
        <v>37</v>
      </c>
      <c r="C29" s="14" t="s">
        <v>38</v>
      </c>
      <c r="D29" s="16">
        <v>565.5</v>
      </c>
      <c r="E29" s="16">
        <v>15437.15</v>
      </c>
      <c r="F29" s="16">
        <v>27.3</v>
      </c>
    </row>
    <row r="30" spans="1:6" x14ac:dyDescent="0.25">
      <c r="A30" s="17"/>
      <c r="B30" s="18"/>
      <c r="C30" s="19" t="s">
        <v>40</v>
      </c>
      <c r="D30" s="84">
        <f>SUM(E18:E29)</f>
        <v>221014.9</v>
      </c>
      <c r="E30" s="84"/>
      <c r="F30" s="84"/>
    </row>
    <row r="31" spans="1:6" x14ac:dyDescent="0.25">
      <c r="A31" s="93" t="s">
        <v>41</v>
      </c>
      <c r="B31" s="99" t="s">
        <v>42</v>
      </c>
      <c r="C31" s="14" t="s">
        <v>43</v>
      </c>
      <c r="D31" s="16">
        <v>2738.25</v>
      </c>
      <c r="E31" s="16">
        <v>81594.759999999995</v>
      </c>
      <c r="F31" s="16">
        <v>29.8</v>
      </c>
    </row>
    <row r="32" spans="1:6" x14ac:dyDescent="0.25">
      <c r="A32" s="93"/>
      <c r="B32" s="99"/>
      <c r="C32" s="14" t="s">
        <v>153</v>
      </c>
      <c r="D32" s="16">
        <v>619</v>
      </c>
      <c r="E32" s="16">
        <v>18796.79</v>
      </c>
      <c r="F32" s="16">
        <v>30.37</v>
      </c>
    </row>
    <row r="33" spans="1:6" x14ac:dyDescent="0.25">
      <c r="A33" s="93"/>
      <c r="B33" s="99"/>
      <c r="C33" s="14" t="s">
        <v>156</v>
      </c>
      <c r="D33" s="16">
        <v>165.27</v>
      </c>
      <c r="E33" s="16">
        <v>5285.15</v>
      </c>
      <c r="F33" s="16">
        <v>31.98</v>
      </c>
    </row>
    <row r="34" spans="1:6" x14ac:dyDescent="0.25">
      <c r="A34" s="93"/>
      <c r="B34" s="14" t="s">
        <v>170</v>
      </c>
      <c r="C34" s="14" t="s">
        <v>160</v>
      </c>
      <c r="D34" s="16">
        <v>107740</v>
      </c>
      <c r="E34" s="16">
        <v>82547.67</v>
      </c>
      <c r="F34" s="16">
        <v>0.77</v>
      </c>
    </row>
    <row r="35" spans="1:6" x14ac:dyDescent="0.25">
      <c r="A35" s="93"/>
      <c r="B35" s="99" t="s">
        <v>46</v>
      </c>
      <c r="C35" s="14" t="s">
        <v>47</v>
      </c>
      <c r="D35" s="16">
        <v>135700</v>
      </c>
      <c r="E35" s="16">
        <v>13494.63</v>
      </c>
      <c r="F35" s="16">
        <v>0.1</v>
      </c>
    </row>
    <row r="36" spans="1:6" x14ac:dyDescent="0.25">
      <c r="A36" s="93"/>
      <c r="B36" s="99"/>
      <c r="C36" s="14" t="s">
        <v>157</v>
      </c>
      <c r="D36" s="16">
        <v>222</v>
      </c>
      <c r="E36" s="16">
        <v>18363.46</v>
      </c>
      <c r="F36" s="16">
        <v>82.72</v>
      </c>
    </row>
    <row r="37" spans="1:6" x14ac:dyDescent="0.25">
      <c r="A37" s="93"/>
      <c r="B37" s="99" t="s">
        <v>48</v>
      </c>
      <c r="C37" s="14" t="s">
        <v>49</v>
      </c>
      <c r="D37" s="16">
        <v>60</v>
      </c>
      <c r="E37" s="16">
        <v>8535.7000000000007</v>
      </c>
      <c r="F37" s="16">
        <v>142.26</v>
      </c>
    </row>
    <row r="38" spans="1:6" x14ac:dyDescent="0.25">
      <c r="A38" s="93"/>
      <c r="B38" s="99"/>
      <c r="C38" s="14" t="s">
        <v>161</v>
      </c>
      <c r="D38" s="16">
        <v>298.25</v>
      </c>
      <c r="E38" s="16">
        <v>8784.8700000000008</v>
      </c>
      <c r="F38" s="16">
        <v>29.45</v>
      </c>
    </row>
    <row r="39" spans="1:6" x14ac:dyDescent="0.25">
      <c r="A39" s="93"/>
      <c r="B39" s="99"/>
      <c r="C39" s="14" t="s">
        <v>111</v>
      </c>
      <c r="D39" s="16">
        <v>82.5</v>
      </c>
      <c r="E39" s="16">
        <v>4977.99</v>
      </c>
      <c r="F39" s="16">
        <v>60.34</v>
      </c>
    </row>
    <row r="40" spans="1:6" x14ac:dyDescent="0.25">
      <c r="A40" s="93"/>
      <c r="B40" s="99" t="s">
        <v>50</v>
      </c>
      <c r="C40" s="14" t="s">
        <v>51</v>
      </c>
      <c r="D40" s="16">
        <v>3434</v>
      </c>
      <c r="E40" s="16">
        <v>64739.9</v>
      </c>
      <c r="F40" s="16">
        <v>18.850000000000001</v>
      </c>
    </row>
    <row r="41" spans="1:6" x14ac:dyDescent="0.25">
      <c r="A41" s="93"/>
      <c r="B41" s="99"/>
      <c r="C41" s="14" t="s">
        <v>52</v>
      </c>
      <c r="D41" s="16">
        <v>16</v>
      </c>
      <c r="E41" s="16">
        <v>5798.05</v>
      </c>
      <c r="F41" s="16">
        <v>362.38</v>
      </c>
    </row>
    <row r="42" spans="1:6" x14ac:dyDescent="0.25">
      <c r="A42" s="17"/>
      <c r="B42" s="18"/>
      <c r="C42" s="19" t="s">
        <v>53</v>
      </c>
      <c r="D42" s="84">
        <f>SUM(E31:E41)</f>
        <v>312918.96999999997</v>
      </c>
      <c r="E42" s="84"/>
      <c r="F42" s="84"/>
    </row>
    <row r="43" spans="1:6" x14ac:dyDescent="0.25">
      <c r="A43" s="75" t="s">
        <v>54</v>
      </c>
      <c r="B43" s="78" t="s">
        <v>55</v>
      </c>
      <c r="C43" s="14" t="s">
        <v>112</v>
      </c>
      <c r="D43" s="16">
        <v>1766</v>
      </c>
      <c r="E43" s="16">
        <v>22512.98</v>
      </c>
      <c r="F43" s="16">
        <v>12.75</v>
      </c>
    </row>
    <row r="44" spans="1:6" x14ac:dyDescent="0.25">
      <c r="A44" s="76"/>
      <c r="B44" s="79"/>
      <c r="C44" s="14" t="s">
        <v>149</v>
      </c>
      <c r="D44" s="16">
        <v>13</v>
      </c>
      <c r="E44" s="16">
        <v>290.14999999999998</v>
      </c>
      <c r="F44" s="16">
        <v>22.32</v>
      </c>
    </row>
    <row r="45" spans="1:6" x14ac:dyDescent="0.25">
      <c r="A45" s="76"/>
      <c r="B45" s="79"/>
      <c r="C45" s="14" t="s">
        <v>56</v>
      </c>
      <c r="D45" s="16">
        <v>103</v>
      </c>
      <c r="E45" s="16">
        <v>3048.01</v>
      </c>
      <c r="F45" s="16">
        <v>29.59</v>
      </c>
    </row>
    <row r="46" spans="1:6" x14ac:dyDescent="0.25">
      <c r="A46" s="76"/>
      <c r="B46" s="79"/>
      <c r="C46" s="14" t="s">
        <v>57</v>
      </c>
      <c r="D46" s="16">
        <v>589.5</v>
      </c>
      <c r="E46" s="16">
        <v>17015.38</v>
      </c>
      <c r="F46" s="16">
        <v>28.86</v>
      </c>
    </row>
    <row r="47" spans="1:6" x14ac:dyDescent="0.25">
      <c r="A47" s="76"/>
      <c r="B47" s="79"/>
      <c r="C47" s="14" t="s">
        <v>102</v>
      </c>
      <c r="D47" s="16">
        <v>642.29999999999995</v>
      </c>
      <c r="E47" s="16">
        <v>18217.57</v>
      </c>
      <c r="F47" s="16">
        <v>28.36</v>
      </c>
    </row>
    <row r="48" spans="1:6" s="12" customFormat="1" x14ac:dyDescent="0.25">
      <c r="A48" s="76"/>
      <c r="B48" s="79"/>
      <c r="C48" s="15" t="s">
        <v>201</v>
      </c>
      <c r="D48" s="16">
        <v>150</v>
      </c>
      <c r="E48" s="16">
        <v>6617.84</v>
      </c>
      <c r="F48" s="16">
        <v>44.12</v>
      </c>
    </row>
    <row r="49" spans="1:6" s="12" customFormat="1" x14ac:dyDescent="0.25">
      <c r="A49" s="77"/>
      <c r="B49" s="80"/>
      <c r="C49" s="12" t="s">
        <v>58</v>
      </c>
      <c r="D49" s="16">
        <v>6</v>
      </c>
      <c r="E49" s="16">
        <v>151.29</v>
      </c>
      <c r="F49" s="16">
        <v>25.22</v>
      </c>
    </row>
    <row r="50" spans="1:6" x14ac:dyDescent="0.25">
      <c r="A50" s="17"/>
      <c r="B50" s="18"/>
      <c r="C50" s="19" t="s">
        <v>59</v>
      </c>
      <c r="D50" s="84">
        <f>SUM(E43:E49)</f>
        <v>67853.22</v>
      </c>
      <c r="E50" s="84"/>
      <c r="F50" s="84"/>
    </row>
    <row r="51" spans="1:6" x14ac:dyDescent="0.25">
      <c r="A51" s="93" t="s">
        <v>60</v>
      </c>
      <c r="B51" s="78" t="s">
        <v>115</v>
      </c>
      <c r="C51" s="14" t="s">
        <v>116</v>
      </c>
      <c r="D51" s="16">
        <v>1338.82</v>
      </c>
      <c r="E51" s="16">
        <v>46153.35</v>
      </c>
      <c r="F51" s="16">
        <v>34.47</v>
      </c>
    </row>
    <row r="52" spans="1:6" x14ac:dyDescent="0.25">
      <c r="A52" s="93"/>
      <c r="B52" s="79"/>
      <c r="C52" s="14" t="s">
        <v>117</v>
      </c>
      <c r="D52" s="16">
        <v>46</v>
      </c>
      <c r="E52" s="16">
        <v>1316.75</v>
      </c>
      <c r="F52" s="16">
        <v>28.62</v>
      </c>
    </row>
    <row r="53" spans="1:6" x14ac:dyDescent="0.25">
      <c r="A53" s="93"/>
      <c r="B53" s="79"/>
      <c r="C53" s="14" t="s">
        <v>118</v>
      </c>
      <c r="D53" s="16">
        <v>3402</v>
      </c>
      <c r="E53" s="16">
        <v>94449.9</v>
      </c>
      <c r="F53" s="16">
        <v>27.76</v>
      </c>
    </row>
    <row r="54" spans="1:6" x14ac:dyDescent="0.25">
      <c r="A54" s="93"/>
      <c r="B54" s="79"/>
      <c r="C54" s="14" t="s">
        <v>119</v>
      </c>
      <c r="D54" s="16">
        <v>385</v>
      </c>
      <c r="E54" s="16">
        <v>10734.34</v>
      </c>
      <c r="F54" s="16">
        <v>27.88</v>
      </c>
    </row>
    <row r="55" spans="1:6" x14ac:dyDescent="0.25">
      <c r="A55" s="93"/>
      <c r="B55" s="79"/>
      <c r="C55" s="14" t="s">
        <v>120</v>
      </c>
      <c r="D55" s="16">
        <v>173</v>
      </c>
      <c r="E55" s="16">
        <v>9457.23</v>
      </c>
      <c r="F55" s="16">
        <v>54.67</v>
      </c>
    </row>
    <row r="56" spans="1:6" x14ac:dyDescent="0.25">
      <c r="A56" s="93"/>
      <c r="B56" s="80"/>
      <c r="C56" s="14" t="s">
        <v>166</v>
      </c>
      <c r="D56" s="16">
        <v>6663.26</v>
      </c>
      <c r="E56" s="16">
        <v>17392.29</v>
      </c>
      <c r="F56" s="16">
        <v>2.61</v>
      </c>
    </row>
    <row r="57" spans="1:6" x14ac:dyDescent="0.25">
      <c r="A57" s="93"/>
      <c r="B57" s="78" t="s">
        <v>122</v>
      </c>
      <c r="C57" s="14" t="s">
        <v>123</v>
      </c>
      <c r="D57" s="16">
        <v>13.5</v>
      </c>
      <c r="E57" s="16">
        <v>374.21</v>
      </c>
      <c r="F57" s="16">
        <v>27.72</v>
      </c>
    </row>
    <row r="58" spans="1:6" x14ac:dyDescent="0.25">
      <c r="A58" s="93"/>
      <c r="B58" s="79"/>
      <c r="C58" s="14" t="s">
        <v>124</v>
      </c>
      <c r="D58" s="16">
        <v>20702.55</v>
      </c>
      <c r="E58" s="16">
        <v>618330.66</v>
      </c>
      <c r="F58" s="16">
        <v>29.87</v>
      </c>
    </row>
    <row r="59" spans="1:6" x14ac:dyDescent="0.25">
      <c r="A59" s="93"/>
      <c r="B59" s="79"/>
      <c r="C59" s="14" t="s">
        <v>125</v>
      </c>
      <c r="D59" s="16">
        <v>93</v>
      </c>
      <c r="E59" s="16">
        <v>2556.39</v>
      </c>
      <c r="F59" s="16">
        <v>27.49</v>
      </c>
    </row>
    <row r="60" spans="1:6" x14ac:dyDescent="0.25">
      <c r="A60" s="93"/>
      <c r="B60" s="80"/>
      <c r="C60" s="14" t="s">
        <v>126</v>
      </c>
      <c r="D60" s="16">
        <v>418.5</v>
      </c>
      <c r="E60" s="16">
        <v>11728.14</v>
      </c>
      <c r="F60" s="16">
        <v>28.02</v>
      </c>
    </row>
    <row r="61" spans="1:6" x14ac:dyDescent="0.25">
      <c r="A61" s="93"/>
      <c r="B61" s="14" t="s">
        <v>127</v>
      </c>
      <c r="C61" s="14" t="s">
        <v>128</v>
      </c>
      <c r="D61" s="16">
        <v>359</v>
      </c>
      <c r="E61" s="16">
        <v>9807.76</v>
      </c>
      <c r="F61" s="16">
        <v>27.32</v>
      </c>
    </row>
    <row r="62" spans="1:6" x14ac:dyDescent="0.25">
      <c r="A62" s="93"/>
      <c r="B62" s="78" t="s">
        <v>129</v>
      </c>
      <c r="C62" s="14" t="s">
        <v>130</v>
      </c>
      <c r="D62" s="16">
        <v>604.75</v>
      </c>
      <c r="E62" s="16">
        <v>16607.13</v>
      </c>
      <c r="F62" s="16">
        <v>27.46</v>
      </c>
    </row>
    <row r="63" spans="1:6" s="12" customFormat="1" x14ac:dyDescent="0.25">
      <c r="A63" s="93"/>
      <c r="B63" s="80"/>
      <c r="C63" s="15" t="s">
        <v>192</v>
      </c>
      <c r="D63" s="16">
        <v>4</v>
      </c>
      <c r="E63" s="16">
        <v>86.52</v>
      </c>
      <c r="F63" s="16">
        <v>21.63</v>
      </c>
    </row>
    <row r="64" spans="1:6" x14ac:dyDescent="0.25">
      <c r="A64" s="93"/>
      <c r="B64" s="79" t="s">
        <v>131</v>
      </c>
      <c r="C64" s="14" t="s">
        <v>167</v>
      </c>
      <c r="D64" s="16">
        <v>263</v>
      </c>
      <c r="E64" s="16">
        <v>7211.1</v>
      </c>
      <c r="F64" s="16">
        <v>27.42</v>
      </c>
    </row>
    <row r="65" spans="1:6" x14ac:dyDescent="0.25">
      <c r="A65" s="93"/>
      <c r="B65" s="79"/>
      <c r="C65" s="14" t="s">
        <v>133</v>
      </c>
      <c r="D65" s="16">
        <v>531</v>
      </c>
      <c r="E65" s="16">
        <v>15555.62</v>
      </c>
      <c r="F65" s="16">
        <v>29.29</v>
      </c>
    </row>
    <row r="66" spans="1:6" x14ac:dyDescent="0.25">
      <c r="A66" s="93"/>
      <c r="B66" s="79"/>
      <c r="C66" s="14" t="s">
        <v>134</v>
      </c>
      <c r="D66" s="16">
        <v>180</v>
      </c>
      <c r="E66" s="16">
        <v>7492.92</v>
      </c>
      <c r="F66" s="16">
        <v>41.63</v>
      </c>
    </row>
    <row r="67" spans="1:6" x14ac:dyDescent="0.25">
      <c r="A67" s="93"/>
      <c r="B67" s="79"/>
      <c r="C67" s="14" t="s">
        <v>135</v>
      </c>
      <c r="D67" s="16">
        <v>617.5</v>
      </c>
      <c r="E67" s="16">
        <v>18601.88</v>
      </c>
      <c r="F67" s="16">
        <v>30.12</v>
      </c>
    </row>
    <row r="68" spans="1:6" x14ac:dyDescent="0.25">
      <c r="A68" s="93"/>
      <c r="B68" s="79"/>
      <c r="C68" s="14" t="s">
        <v>136</v>
      </c>
      <c r="D68" s="16">
        <v>312</v>
      </c>
      <c r="E68" s="16">
        <v>8521.1299999999992</v>
      </c>
      <c r="F68" s="16">
        <v>27.31</v>
      </c>
    </row>
    <row r="69" spans="1:6" x14ac:dyDescent="0.25">
      <c r="A69" s="93"/>
      <c r="B69" s="79"/>
      <c r="C69" s="14" t="s">
        <v>137</v>
      </c>
      <c r="D69" s="27" t="s">
        <v>39</v>
      </c>
      <c r="E69" s="16">
        <v>244681.71</v>
      </c>
      <c r="F69" s="27" t="s">
        <v>39</v>
      </c>
    </row>
    <row r="70" spans="1:6" x14ac:dyDescent="0.25">
      <c r="A70" s="93"/>
      <c r="B70" s="79"/>
      <c r="C70" s="14" t="s">
        <v>138</v>
      </c>
      <c r="D70" s="16">
        <v>142.5</v>
      </c>
      <c r="E70" s="16">
        <v>3795.5</v>
      </c>
      <c r="F70" s="16">
        <v>26.64</v>
      </c>
    </row>
    <row r="71" spans="1:6" x14ac:dyDescent="0.25">
      <c r="A71" s="93"/>
      <c r="B71" s="79"/>
      <c r="C71" s="14" t="s">
        <v>139</v>
      </c>
      <c r="D71" s="16">
        <v>2444.83</v>
      </c>
      <c r="E71" s="16">
        <v>67269.8</v>
      </c>
      <c r="F71" s="16">
        <v>27.52</v>
      </c>
    </row>
    <row r="72" spans="1:6" x14ac:dyDescent="0.25">
      <c r="A72" s="93"/>
      <c r="B72" s="14" t="s">
        <v>140</v>
      </c>
      <c r="C72" s="14" t="s">
        <v>141</v>
      </c>
      <c r="D72" s="16">
        <v>338</v>
      </c>
      <c r="E72" s="16">
        <v>9373.0400000000009</v>
      </c>
      <c r="F72" s="16">
        <v>27.73</v>
      </c>
    </row>
    <row r="73" spans="1:6" x14ac:dyDescent="0.25">
      <c r="A73" s="93"/>
      <c r="B73" s="14" t="s">
        <v>142</v>
      </c>
      <c r="C73" s="14" t="s">
        <v>143</v>
      </c>
      <c r="D73" s="16">
        <v>43.5</v>
      </c>
      <c r="E73" s="16">
        <v>1441.58</v>
      </c>
      <c r="F73" s="16">
        <v>33.14</v>
      </c>
    </row>
    <row r="74" spans="1:6" x14ac:dyDescent="0.25">
      <c r="A74" s="93"/>
      <c r="B74" s="78" t="s">
        <v>144</v>
      </c>
      <c r="C74" s="14" t="s">
        <v>145</v>
      </c>
      <c r="D74" s="16">
        <v>1458.5</v>
      </c>
      <c r="E74" s="16">
        <v>40247.410000000003</v>
      </c>
      <c r="F74" s="16">
        <v>27.6</v>
      </c>
    </row>
    <row r="75" spans="1:6" x14ac:dyDescent="0.25">
      <c r="A75" s="93"/>
      <c r="B75" s="79"/>
      <c r="C75" s="14" t="s">
        <v>146</v>
      </c>
      <c r="D75" s="16">
        <v>128.5</v>
      </c>
      <c r="E75" s="16">
        <v>3602.24</v>
      </c>
      <c r="F75" s="16">
        <v>28.03</v>
      </c>
    </row>
    <row r="76" spans="1:6" s="12" customFormat="1" x14ac:dyDescent="0.25">
      <c r="A76" s="93"/>
      <c r="B76" s="80"/>
      <c r="C76" s="15" t="s">
        <v>205</v>
      </c>
      <c r="D76" s="16">
        <v>18</v>
      </c>
      <c r="E76" s="16">
        <v>614.26</v>
      </c>
      <c r="F76" s="16">
        <v>34.130000000000003</v>
      </c>
    </row>
    <row r="77" spans="1:6" x14ac:dyDescent="0.25">
      <c r="A77" s="93"/>
      <c r="B77" s="78" t="s">
        <v>61</v>
      </c>
      <c r="C77" s="14" t="s">
        <v>62</v>
      </c>
      <c r="D77" s="16">
        <v>863.25</v>
      </c>
      <c r="E77" s="16">
        <v>26390.1</v>
      </c>
      <c r="F77" s="16">
        <v>30.57</v>
      </c>
    </row>
    <row r="78" spans="1:6" x14ac:dyDescent="0.25">
      <c r="A78" s="93"/>
      <c r="B78" s="80"/>
      <c r="C78" s="14" t="s">
        <v>63</v>
      </c>
      <c r="D78" s="16">
        <v>21110</v>
      </c>
      <c r="E78" s="16">
        <v>34508.54</v>
      </c>
      <c r="F78" s="16">
        <v>1.63</v>
      </c>
    </row>
    <row r="79" spans="1:6" x14ac:dyDescent="0.25">
      <c r="A79" s="93"/>
      <c r="B79" s="78" t="s">
        <v>64</v>
      </c>
      <c r="C79" s="14" t="s">
        <v>65</v>
      </c>
      <c r="D79" s="16">
        <v>2676.25</v>
      </c>
      <c r="E79" s="16">
        <v>91373.45</v>
      </c>
      <c r="F79" s="16">
        <v>34.14</v>
      </c>
    </row>
    <row r="80" spans="1:6" x14ac:dyDescent="0.25">
      <c r="A80" s="93"/>
      <c r="B80" s="79"/>
      <c r="C80" s="14" t="s">
        <v>66</v>
      </c>
      <c r="D80" s="16">
        <v>924.75</v>
      </c>
      <c r="E80" s="16">
        <v>32769.51</v>
      </c>
      <c r="F80" s="16">
        <v>35.44</v>
      </c>
    </row>
    <row r="81" spans="1:6" x14ac:dyDescent="0.25">
      <c r="A81" s="93"/>
      <c r="B81" s="79"/>
      <c r="C81" s="14" t="s">
        <v>154</v>
      </c>
      <c r="D81" s="16">
        <v>647</v>
      </c>
      <c r="E81" s="16">
        <v>19526.16</v>
      </c>
      <c r="F81" s="16">
        <v>30.18</v>
      </c>
    </row>
    <row r="82" spans="1:6" x14ac:dyDescent="0.25">
      <c r="A82" s="93"/>
      <c r="B82" s="80"/>
      <c r="C82" s="14" t="s">
        <v>67</v>
      </c>
      <c r="D82" s="16">
        <v>1288.5</v>
      </c>
      <c r="E82" s="16">
        <v>60754.41</v>
      </c>
      <c r="F82" s="16">
        <v>47.15</v>
      </c>
    </row>
    <row r="83" spans="1:6" x14ac:dyDescent="0.25">
      <c r="A83" s="17"/>
      <c r="B83" s="18"/>
      <c r="C83" s="19" t="s">
        <v>74</v>
      </c>
      <c r="D83" s="84">
        <f>SUM(E51:E82)</f>
        <v>1532725.03</v>
      </c>
      <c r="E83" s="84"/>
      <c r="F83" s="84"/>
    </row>
    <row r="84" spans="1:6" x14ac:dyDescent="0.25">
      <c r="A84" s="93" t="s">
        <v>75</v>
      </c>
      <c r="B84" s="50" t="s">
        <v>76</v>
      </c>
      <c r="C84" s="14" t="s">
        <v>78</v>
      </c>
      <c r="D84" s="16">
        <v>1809.62</v>
      </c>
      <c r="E84" s="16">
        <v>54144.44</v>
      </c>
      <c r="F84" s="16">
        <v>29.92</v>
      </c>
    </row>
    <row r="85" spans="1:6" x14ac:dyDescent="0.25">
      <c r="A85" s="93"/>
      <c r="B85" s="99" t="s">
        <v>79</v>
      </c>
      <c r="C85" s="14" t="s">
        <v>80</v>
      </c>
      <c r="D85" s="16">
        <v>306800</v>
      </c>
      <c r="E85" s="16">
        <v>28837.65</v>
      </c>
      <c r="F85" s="16">
        <v>0.09</v>
      </c>
    </row>
    <row r="86" spans="1:6" x14ac:dyDescent="0.25">
      <c r="A86" s="93"/>
      <c r="B86" s="99"/>
      <c r="C86" s="14" t="s">
        <v>81</v>
      </c>
      <c r="D86" s="16">
        <v>2576450</v>
      </c>
      <c r="E86" s="16">
        <v>175100.69</v>
      </c>
      <c r="F86" s="16">
        <v>7.0000000000000007E-2</v>
      </c>
    </row>
    <row r="87" spans="1:6" x14ac:dyDescent="0.25">
      <c r="A87" s="93"/>
      <c r="B87" s="99"/>
      <c r="C87" s="14" t="s">
        <v>82</v>
      </c>
      <c r="D87" s="16">
        <v>279370</v>
      </c>
      <c r="E87" s="16">
        <v>52566.18</v>
      </c>
      <c r="F87" s="16">
        <v>0.19</v>
      </c>
    </row>
    <row r="88" spans="1:6" x14ac:dyDescent="0.25">
      <c r="A88" s="17"/>
      <c r="B88" s="18"/>
      <c r="C88" s="19" t="s">
        <v>85</v>
      </c>
      <c r="D88" s="84">
        <f>SUM(E84:E87)</f>
        <v>310648.96000000002</v>
      </c>
      <c r="E88" s="84"/>
      <c r="F88" s="84"/>
    </row>
    <row r="89" spans="1:6" x14ac:dyDescent="0.25">
      <c r="A89" s="93" t="s">
        <v>86</v>
      </c>
      <c r="B89" s="99" t="s">
        <v>87</v>
      </c>
      <c r="C89" s="14" t="s">
        <v>147</v>
      </c>
      <c r="D89" s="16">
        <v>15</v>
      </c>
      <c r="E89" s="16">
        <v>375.27</v>
      </c>
      <c r="F89" s="16">
        <v>25.02</v>
      </c>
    </row>
    <row r="90" spans="1:6" x14ac:dyDescent="0.25">
      <c r="A90" s="93"/>
      <c r="B90" s="99"/>
      <c r="C90" s="14" t="s">
        <v>88</v>
      </c>
      <c r="D90" s="16">
        <v>2472.65</v>
      </c>
      <c r="E90" s="16">
        <v>6336.51</v>
      </c>
      <c r="F90" s="16">
        <v>2.56</v>
      </c>
    </row>
    <row r="91" spans="1:6" x14ac:dyDescent="0.25">
      <c r="A91" s="93"/>
      <c r="B91" s="99"/>
      <c r="C91" s="14" t="s">
        <v>89</v>
      </c>
      <c r="D91" s="16">
        <v>1941.38</v>
      </c>
      <c r="E91" s="16">
        <v>61563.73</v>
      </c>
      <c r="F91" s="16">
        <v>31.71</v>
      </c>
    </row>
    <row r="92" spans="1:6" x14ac:dyDescent="0.25">
      <c r="A92" s="93"/>
      <c r="B92" s="99"/>
      <c r="C92" s="14" t="s">
        <v>148</v>
      </c>
      <c r="D92" s="16">
        <v>34</v>
      </c>
      <c r="E92" s="16">
        <v>1122.49</v>
      </c>
      <c r="F92" s="16">
        <v>33.01</v>
      </c>
    </row>
    <row r="93" spans="1:6" x14ac:dyDescent="0.25">
      <c r="A93" s="93"/>
      <c r="B93" s="14" t="s">
        <v>92</v>
      </c>
      <c r="C93" s="14" t="s">
        <v>93</v>
      </c>
      <c r="D93" s="16">
        <v>12846.5</v>
      </c>
      <c r="E93" s="16">
        <v>369035.09</v>
      </c>
      <c r="F93" s="16">
        <v>28.73</v>
      </c>
    </row>
    <row r="94" spans="1:6" x14ac:dyDescent="0.25">
      <c r="A94" s="93"/>
      <c r="B94" s="78" t="s">
        <v>94</v>
      </c>
      <c r="C94" s="14" t="s">
        <v>95</v>
      </c>
      <c r="D94" s="16">
        <v>25</v>
      </c>
      <c r="E94" s="16">
        <v>695.76</v>
      </c>
      <c r="F94" s="16">
        <v>27.83</v>
      </c>
    </row>
    <row r="95" spans="1:6" x14ac:dyDescent="0.25">
      <c r="A95" s="93"/>
      <c r="B95" s="79"/>
      <c r="C95" s="14" t="s">
        <v>96</v>
      </c>
      <c r="D95" s="16">
        <v>16</v>
      </c>
      <c r="E95" s="16">
        <v>388.52</v>
      </c>
      <c r="F95" s="16">
        <v>24.28</v>
      </c>
    </row>
    <row r="96" spans="1:6" x14ac:dyDescent="0.25">
      <c r="A96" s="93"/>
      <c r="B96" s="79"/>
      <c r="C96" s="14" t="s">
        <v>97</v>
      </c>
      <c r="D96" s="16">
        <v>1794.75</v>
      </c>
      <c r="E96" s="16">
        <v>43987.56</v>
      </c>
      <c r="F96" s="16">
        <v>24.51</v>
      </c>
    </row>
    <row r="97" spans="1:6" x14ac:dyDescent="0.25">
      <c r="A97" s="93"/>
      <c r="B97" s="80"/>
      <c r="C97" s="14" t="s">
        <v>98</v>
      </c>
      <c r="D97" s="16">
        <v>146</v>
      </c>
      <c r="E97" s="16">
        <v>4351.53</v>
      </c>
      <c r="F97" s="16">
        <v>29.81</v>
      </c>
    </row>
    <row r="98" spans="1:6" x14ac:dyDescent="0.25">
      <c r="A98" s="17"/>
      <c r="B98" s="18"/>
      <c r="C98" s="19" t="s">
        <v>99</v>
      </c>
      <c r="D98" s="81">
        <f>SUM(E89:E97)</f>
        <v>487856.46000000008</v>
      </c>
      <c r="E98" s="82"/>
      <c r="F98" s="83"/>
    </row>
    <row r="99" spans="1:6" ht="15.75" x14ac:dyDescent="0.25">
      <c r="A99" s="21" t="s">
        <v>100</v>
      </c>
      <c r="B99" s="22"/>
      <c r="C99" s="23"/>
      <c r="D99" s="87">
        <f>D98+D88+D83+D50+D42+D30+D17+D7+D3</f>
        <v>4815686.2200000007</v>
      </c>
      <c r="E99" s="88"/>
      <c r="F99" s="89"/>
    </row>
  </sheetData>
  <sheetProtection algorithmName="SHA-512" hashValue="EDFfvCw6+3J0NK85yMojXsiDOWAkCyLd8n7Af6ey8Mo+4YbWaQG+uMiQp673adAVFkT7M9uhcdQOG3oVqT2Mlw==" saltValue="GGQ9xyzARlI1n3PqNd+czA==" spinCount="100000" sheet="1" objects="1" scenarios="1" autoFilter="0"/>
  <mergeCells count="41">
    <mergeCell ref="A89:A97"/>
    <mergeCell ref="B89:B92"/>
    <mergeCell ref="D50:F50"/>
    <mergeCell ref="A51:A82"/>
    <mergeCell ref="B51:B56"/>
    <mergeCell ref="B57:B60"/>
    <mergeCell ref="A43:A49"/>
    <mergeCell ref="D83:F83"/>
    <mergeCell ref="A84:A87"/>
    <mergeCell ref="B85:B87"/>
    <mergeCell ref="D88:F88"/>
    <mergeCell ref="B74:B76"/>
    <mergeCell ref="B8:B10"/>
    <mergeCell ref="B64:B71"/>
    <mergeCell ref="B77:B78"/>
    <mergeCell ref="B79:B82"/>
    <mergeCell ref="B94:B97"/>
    <mergeCell ref="B62:B63"/>
    <mergeCell ref="B13:B16"/>
    <mergeCell ref="D98:F98"/>
    <mergeCell ref="D99:F99"/>
    <mergeCell ref="B19:B20"/>
    <mergeCell ref="B43:B49"/>
    <mergeCell ref="B25:B27"/>
    <mergeCell ref="B21:B24"/>
    <mergeCell ref="A1:C1"/>
    <mergeCell ref="A4:A6"/>
    <mergeCell ref="D7:F7"/>
    <mergeCell ref="D42:F42"/>
    <mergeCell ref="D17:F17"/>
    <mergeCell ref="A18:A29"/>
    <mergeCell ref="D30:F30"/>
    <mergeCell ref="A31:A41"/>
    <mergeCell ref="B31:B33"/>
    <mergeCell ref="B35:B36"/>
    <mergeCell ref="B37:B39"/>
    <mergeCell ref="B40:B41"/>
    <mergeCell ref="A8:A16"/>
    <mergeCell ref="B4:B5"/>
    <mergeCell ref="D3:F3"/>
    <mergeCell ref="B11:B12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20</vt:i4>
      </vt:variant>
    </vt:vector>
  </HeadingPairs>
  <TitlesOfParts>
    <vt:vector size="20" baseType="lpstr">
      <vt:lpstr>NDS</vt:lpstr>
      <vt:lpstr>SSÚD 1 MA</vt:lpstr>
      <vt:lpstr>SSÚD 2 BA</vt:lpstr>
      <vt:lpstr>SSÚD 3 TT</vt:lpstr>
      <vt:lpstr>SSÚD 4 TN</vt:lpstr>
      <vt:lpstr>SSÚD 5 PB</vt:lpstr>
      <vt:lpstr>SSÚD 6 MT</vt:lpstr>
      <vt:lpstr>SSÚD 8 LM</vt:lpstr>
      <vt:lpstr>SSÚD 9 ME</vt:lpstr>
      <vt:lpstr>SSÚD 10 BE</vt:lpstr>
      <vt:lpstr>SSÚD 11 PO</vt:lpstr>
      <vt:lpstr>SSÚR 1 GA</vt:lpstr>
      <vt:lpstr>SSÚR 2 NB</vt:lpstr>
      <vt:lpstr>SSÚR 3 ZV</vt:lpstr>
      <vt:lpstr>SSÚR 4 KE</vt:lpstr>
      <vt:lpstr>SSÚR 6 CA</vt:lpstr>
      <vt:lpstr>SSÚR 7 LC</vt:lpstr>
      <vt:lpstr>SŠČ 1 CA</vt:lpstr>
      <vt:lpstr>SŠČ 2 ME</vt:lpstr>
      <vt:lpstr>SŠČ 3 ZC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Veselovská Laura</dc:creator>
  <cp:lastModifiedBy>Veselovská Laura</cp:lastModifiedBy>
  <cp:lastPrinted>2026-06-18T12:11:04Z</cp:lastPrinted>
  <dcterms:created xsi:type="dcterms:W3CDTF">2026-06-01T11:51:31Z</dcterms:created>
  <dcterms:modified xsi:type="dcterms:W3CDTF">2026-06-18T12:11:38Z</dcterms:modified>
</cp:coreProperties>
</file>